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200" yWindow="4200" windowWidth="21600" windowHeight="11400" tabRatio="230"/>
  </bookViews>
  <sheets>
    <sheet name="2021г" sheetId="2" r:id="rId1"/>
  </sheets>
  <definedNames>
    <definedName name="_xlnm.Print_Area" localSheetId="0">'2021г'!$A$1:$F$30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2" l="1"/>
  <c r="F21" i="2" l="1"/>
  <c r="F23" i="2"/>
  <c r="F25" i="2"/>
  <c r="F19" i="2"/>
  <c r="F22" i="2" l="1"/>
  <c r="D23" i="2" l="1"/>
  <c r="D20" i="2"/>
  <c r="D17" i="2"/>
  <c r="D15" i="2"/>
  <c r="D29" i="2" l="1"/>
  <c r="F29" i="2" l="1"/>
  <c r="E21" i="2" l="1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E29" i="2" l="1"/>
</calcChain>
</file>

<file path=xl/sharedStrings.xml><?xml version="1.0" encoding="utf-8"?>
<sst xmlns="http://schemas.openxmlformats.org/spreadsheetml/2006/main" count="42" uniqueCount="42">
  <si>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</si>
  <si>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</si>
  <si>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</si>
  <si>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</si>
  <si>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</si>
  <si>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</si>
  <si>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</si>
  <si>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</si>
  <si>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</si>
  <si>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</si>
  <si>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</si>
  <si>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</si>
  <si>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</si>
  <si>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</si>
  <si>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</si>
  <si>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</si>
  <si>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</si>
  <si>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</si>
  <si>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</si>
  <si>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</si>
  <si>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</si>
  <si>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</si>
  <si>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</si>
  <si>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</si>
  <si>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</si>
  <si>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</si>
  <si>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</si>
  <si>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</si>
  <si>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</si>
  <si>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</si>
  <si>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</si>
  <si>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</si>
  <si>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</si>
  <si>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1</t>
  </si>
  <si>
    <t>2</t>
  </si>
  <si>
    <t>3</t>
  </si>
  <si>
    <t>4</t>
  </si>
  <si>
    <t>Муниципальная программа "Повышение систем жизнеобеспечения МО "Усть-Коксинский район" Республики Алтай"</t>
  </si>
  <si>
    <t xml:space="preserve"> образования "Усть-Коксинский район" на 2021 год
</t>
  </si>
  <si>
    <t xml:space="preserve"> Распределение бюджетных ассигнований местного бюджета  на реализацию муниципальных программ  на 2021  год</t>
  </si>
  <si>
    <t>Приложение 9</t>
  </si>
  <si>
    <t xml:space="preserve"> и плановый период 2022 и 2023 годов" (в редакции Решения Совета депутатов № 37-1 от 26.10.2021)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</si>
</sst>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4" fontId="4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distributed" wrapText="1"/>
    </xf>
    <xf numFmtId="0" fontId="4" fillId="0" borderId="0" xfId="0" applyFont="1" applyAlignment="1">
      <alignment horizontal="center"/>
    </xf>
    <xf numFmtId="165" fontId="6" fillId="2" borderId="1" xfId="0" applyNumberFormat="1" applyFont="1" applyFill="1" applyBorder="1" applyAlignment="1">
      <alignment horizontal="left" vertical="distributed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right" vertical="distributed" wrapText="1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view="pageBreakPreview" zoomScale="95" zoomScaleSheetLayoutView="95" workbookViewId="0">
      <selection activeCell="B11" sqref="B11:F11"/>
    </sheetView>
  </sheetViews>
  <sheetFormatPr defaultColWidth="8.85546875" defaultRowHeight="15" x14ac:dyDescent="0.25"/>
  <cols>
    <col min="1" max="1" width="3" style="1" customWidth="1"/>
    <col min="2" max="2" width="8.7109375" style="1" customWidth="1"/>
    <col min="3" max="3" width="54.85546875" style="1" customWidth="1"/>
    <col min="4" max="4" width="19.28515625" style="1" hidden="1" customWidth="1"/>
    <col min="5" max="5" width="19.140625" style="1" customWidth="1"/>
    <col min="6" max="6" width="19.7109375" style="1" customWidth="1"/>
    <col min="7" max="7" width="16" style="1" customWidth="1"/>
    <col min="8" max="16384" width="8.85546875" style="1"/>
  </cols>
  <sheetData>
    <row r="1" spans="2:6" ht="15.75" customHeight="1" x14ac:dyDescent="0.25">
      <c r="D1" s="15"/>
      <c r="E1" s="15"/>
      <c r="F1" s="15"/>
    </row>
    <row r="2" spans="2:6" ht="14.25" customHeight="1" x14ac:dyDescent="0.25">
      <c r="C2" s="15"/>
      <c r="D2" s="15"/>
      <c r="E2" s="15"/>
      <c r="F2" s="15"/>
    </row>
    <row r="3" spans="2:6" ht="16.5" customHeight="1" x14ac:dyDescent="0.25">
      <c r="C3" s="15"/>
      <c r="D3" s="15"/>
      <c r="E3" s="15"/>
      <c r="F3" s="15"/>
    </row>
    <row r="4" spans="2:6" ht="15.75" customHeight="1" x14ac:dyDescent="0.25">
      <c r="C4" s="15"/>
      <c r="D4" s="15"/>
      <c r="E4" s="15"/>
      <c r="F4" s="15"/>
    </row>
    <row r="5" spans="2:6" ht="14.25" customHeight="1" x14ac:dyDescent="0.25">
      <c r="C5" s="15"/>
      <c r="D5" s="15"/>
      <c r="E5" s="15"/>
      <c r="F5" s="15"/>
    </row>
    <row r="6" spans="2:6" x14ac:dyDescent="0.25">
      <c r="C6" s="16" t="s">
        <v>40</v>
      </c>
      <c r="D6" s="16"/>
      <c r="E6" s="16"/>
      <c r="F6" s="16"/>
    </row>
    <row r="7" spans="2:6" x14ac:dyDescent="0.25">
      <c r="B7" s="14" t="s">
        <v>10</v>
      </c>
      <c r="C7" s="14"/>
      <c r="D7" s="14"/>
      <c r="E7" s="14"/>
      <c r="F7" s="14"/>
    </row>
    <row r="8" spans="2:6" x14ac:dyDescent="0.25">
      <c r="B8" s="14" t="s">
        <v>38</v>
      </c>
      <c r="C8" s="14"/>
      <c r="D8" s="14"/>
      <c r="E8" s="14"/>
      <c r="F8" s="14"/>
    </row>
    <row r="9" spans="2:6" x14ac:dyDescent="0.25">
      <c r="B9" s="14" t="s">
        <v>41</v>
      </c>
      <c r="C9" s="14"/>
      <c r="D9" s="14"/>
      <c r="E9" s="14"/>
      <c r="F9" s="14"/>
    </row>
    <row r="10" spans="2:6" hidden="1" x14ac:dyDescent="0.25">
      <c r="B10" s="9"/>
      <c r="C10" s="9"/>
      <c r="D10" s="9"/>
      <c r="E10" s="9"/>
      <c r="F10" s="9"/>
    </row>
    <row r="11" spans="2:6" ht="33" customHeight="1" x14ac:dyDescent="0.25">
      <c r="B11" s="17" t="s">
        <v>39</v>
      </c>
      <c r="C11" s="17"/>
      <c r="D11" s="17"/>
      <c r="E11" s="17"/>
      <c r="F11" s="17"/>
    </row>
    <row r="12" spans="2:6" x14ac:dyDescent="0.25">
      <c r="B12" s="18" t="s">
        <v>8</v>
      </c>
      <c r="C12" s="18"/>
      <c r="D12" s="18"/>
      <c r="E12" s="18"/>
      <c r="F12" s="18"/>
    </row>
    <row r="13" spans="2:6" ht="47.25" x14ac:dyDescent="0.25">
      <c r="B13" s="3" t="s">
        <v>0</v>
      </c>
      <c r="C13" s="3" t="s">
        <v>1</v>
      </c>
      <c r="D13" s="3" t="s">
        <v>11</v>
      </c>
      <c r="E13" s="3" t="s">
        <v>12</v>
      </c>
      <c r="F13" s="3" t="s">
        <v>13</v>
      </c>
    </row>
    <row r="14" spans="2:6" ht="15.75" x14ac:dyDescent="0.25">
      <c r="B14" s="4" t="s">
        <v>33</v>
      </c>
      <c r="C14" s="4" t="s">
        <v>34</v>
      </c>
      <c r="D14" s="4"/>
      <c r="E14" s="4" t="s">
        <v>35</v>
      </c>
      <c r="F14" s="4" t="s">
        <v>36</v>
      </c>
    </row>
    <row r="15" spans="2:6" ht="47.25" x14ac:dyDescent="0.25">
      <c r="B15" s="4" t="s">
        <v>2</v>
      </c>
      <c r="C15" s="5" t="s">
        <v>14</v>
      </c>
      <c r="D15" s="7">
        <f>4026463.52+200000+114390</f>
        <v>4340853.5199999996</v>
      </c>
      <c r="E15" s="7">
        <f t="shared" ref="E15:E27" si="0">F15-D15</f>
        <v>-178390.99999999953</v>
      </c>
      <c r="F15" s="7">
        <v>4162462.52</v>
      </c>
    </row>
    <row r="16" spans="2:6" ht="63" x14ac:dyDescent="0.25">
      <c r="B16" s="4" t="s">
        <v>3</v>
      </c>
      <c r="C16" s="5" t="s">
        <v>15</v>
      </c>
      <c r="D16" s="7">
        <v>973702.04</v>
      </c>
      <c r="E16" s="7">
        <f t="shared" si="0"/>
        <v>7462543.8899999997</v>
      </c>
      <c r="F16" s="7">
        <v>8436245.9299999997</v>
      </c>
    </row>
    <row r="17" spans="2:6" ht="47.25" x14ac:dyDescent="0.25">
      <c r="B17" s="4" t="s">
        <v>4</v>
      </c>
      <c r="C17" s="5" t="s">
        <v>37</v>
      </c>
      <c r="D17" s="7">
        <f>70414969.59</f>
        <v>70414969.590000004</v>
      </c>
      <c r="E17" s="7">
        <f t="shared" si="0"/>
        <v>4122822.4899999946</v>
      </c>
      <c r="F17" s="7">
        <v>74537792.079999998</v>
      </c>
    </row>
    <row r="18" spans="2:6" ht="31.5" x14ac:dyDescent="0.25">
      <c r="B18" s="4" t="s">
        <v>5</v>
      </c>
      <c r="C18" s="5" t="s">
        <v>16</v>
      </c>
      <c r="D18" s="7">
        <v>50000</v>
      </c>
      <c r="E18" s="7">
        <f t="shared" si="0"/>
        <v>165000</v>
      </c>
      <c r="F18" s="7">
        <v>215000</v>
      </c>
    </row>
    <row r="19" spans="2:6" ht="68.25" customHeight="1" x14ac:dyDescent="0.25">
      <c r="B19" s="4" t="s">
        <v>23</v>
      </c>
      <c r="C19" s="5" t="s">
        <v>17</v>
      </c>
      <c r="D19" s="7">
        <v>277551.02</v>
      </c>
      <c r="E19" s="7">
        <f t="shared" si="0"/>
        <v>8000</v>
      </c>
      <c r="F19" s="7">
        <f>285551.02</f>
        <v>285551.02</v>
      </c>
    </row>
    <row r="20" spans="2:6" ht="49.5" customHeight="1" x14ac:dyDescent="0.25">
      <c r="B20" s="4" t="s">
        <v>24</v>
      </c>
      <c r="C20" s="11" t="s">
        <v>32</v>
      </c>
      <c r="D20" s="7">
        <f>53067361.42+50000-2300000-271.26+900</f>
        <v>50817990.160000004</v>
      </c>
      <c r="E20" s="7">
        <f t="shared" si="0"/>
        <v>9320802.6899999976</v>
      </c>
      <c r="F20" s="7">
        <v>60138792.850000001</v>
      </c>
    </row>
    <row r="21" spans="2:6" ht="31.5" x14ac:dyDescent="0.25">
      <c r="B21" s="4" t="s">
        <v>25</v>
      </c>
      <c r="C21" s="5" t="s">
        <v>18</v>
      </c>
      <c r="D21" s="7">
        <v>853379948.35000002</v>
      </c>
      <c r="E21" s="7">
        <f t="shared" si="0"/>
        <v>19343541.699999928</v>
      </c>
      <c r="F21" s="7">
        <f>865071490.05+72000-420000-163265.31+8163265.31</f>
        <v>872723490.04999995</v>
      </c>
    </row>
    <row r="22" spans="2:6" ht="31.5" x14ac:dyDescent="0.25">
      <c r="B22" s="4" t="s">
        <v>26</v>
      </c>
      <c r="C22" s="5" t="s">
        <v>19</v>
      </c>
      <c r="D22" s="7">
        <v>61341290.5</v>
      </c>
      <c r="E22" s="7">
        <f t="shared" si="0"/>
        <v>1771320</v>
      </c>
      <c r="F22" s="7">
        <f>63052610.5+60000</f>
        <v>63112610.5</v>
      </c>
    </row>
    <row r="23" spans="2:6" ht="47.25" x14ac:dyDescent="0.25">
      <c r="B23" s="4" t="s">
        <v>27</v>
      </c>
      <c r="C23" s="5" t="s">
        <v>20</v>
      </c>
      <c r="D23" s="7">
        <f>24548654.34-50000-628.74</f>
        <v>24498025.600000001</v>
      </c>
      <c r="E23" s="7">
        <f t="shared" si="0"/>
        <v>3778600.6799999997</v>
      </c>
      <c r="F23" s="7">
        <f>27166286.28+1110340</f>
        <v>28276626.280000001</v>
      </c>
    </row>
    <row r="24" spans="2:6" ht="47.25" x14ac:dyDescent="0.25">
      <c r="B24" s="4" t="s">
        <v>28</v>
      </c>
      <c r="C24" s="5" t="s">
        <v>31</v>
      </c>
      <c r="D24" s="7">
        <v>3257098.04</v>
      </c>
      <c r="E24" s="7">
        <f t="shared" si="0"/>
        <v>0</v>
      </c>
      <c r="F24" s="7">
        <v>3257098.04</v>
      </c>
    </row>
    <row r="25" spans="2:6" ht="47.25" x14ac:dyDescent="0.25">
      <c r="B25" s="4" t="s">
        <v>29</v>
      </c>
      <c r="C25" s="5" t="s">
        <v>21</v>
      </c>
      <c r="D25" s="7">
        <v>12336132.189999999</v>
      </c>
      <c r="E25" s="7">
        <f t="shared" si="0"/>
        <v>-71474.980000000447</v>
      </c>
      <c r="F25" s="7">
        <f>12291071.19-26413.98</f>
        <v>12264657.209999999</v>
      </c>
    </row>
    <row r="26" spans="2:6" ht="47.25" x14ac:dyDescent="0.25">
      <c r="B26" s="4" t="s">
        <v>30</v>
      </c>
      <c r="C26" s="5" t="s">
        <v>22</v>
      </c>
      <c r="D26" s="7">
        <v>2300000</v>
      </c>
      <c r="E26" s="7">
        <f t="shared" si="0"/>
        <v>0</v>
      </c>
      <c r="F26" s="7">
        <v>2300000</v>
      </c>
    </row>
    <row r="27" spans="2:6" ht="15.75" x14ac:dyDescent="0.25">
      <c r="B27" s="4"/>
      <c r="C27" s="5" t="s">
        <v>6</v>
      </c>
      <c r="D27" s="7">
        <v>25955867.989999998</v>
      </c>
      <c r="E27" s="7">
        <f t="shared" si="0"/>
        <v>1303415</v>
      </c>
      <c r="F27" s="7">
        <f>25956667.99+1200000-144000-72000-60000+378615</f>
        <v>27259282.989999998</v>
      </c>
    </row>
    <row r="28" spans="2:6" ht="18.75" hidden="1" customHeight="1" x14ac:dyDescent="0.25">
      <c r="B28" s="4"/>
      <c r="C28" s="5" t="s">
        <v>9</v>
      </c>
      <c r="D28" s="7">
        <v>0</v>
      </c>
      <c r="E28" s="7">
        <f t="shared" ref="E28" si="1">F28-D28</f>
        <v>0</v>
      </c>
      <c r="F28" s="7">
        <v>0</v>
      </c>
    </row>
    <row r="29" spans="2:6" ht="18" customHeight="1" x14ac:dyDescent="0.25">
      <c r="B29" s="12" t="s">
        <v>7</v>
      </c>
      <c r="C29" s="13"/>
      <c r="D29" s="8">
        <f>D15+D16+D17+D18+D19+D20+D21+D22+D23+D24+D25+D26+D27+D28</f>
        <v>1109943429</v>
      </c>
      <c r="E29" s="8">
        <f>E15+E16+E17+E18+E19+E20+E21+E22+E23+E24+E25+E26+E27+E28</f>
        <v>47026180.469999924</v>
      </c>
      <c r="F29" s="8">
        <f>F15+F16+F17+F18+F19+F20+F21+F22+F23+F24+F25+F26+F27+F28</f>
        <v>1156969609.4699998</v>
      </c>
    </row>
    <row r="30" spans="2:6" ht="18" customHeight="1" x14ac:dyDescent="0.25">
      <c r="D30" s="2"/>
      <c r="E30" s="2"/>
      <c r="F30" s="2"/>
    </row>
    <row r="31" spans="2:6" ht="18" customHeight="1" x14ac:dyDescent="0.25"/>
    <row r="32" spans="2:6" ht="18" customHeight="1" x14ac:dyDescent="0.25">
      <c r="D32" s="6">
        <v>1109943429</v>
      </c>
      <c r="E32" s="6"/>
      <c r="F32" s="6"/>
    </row>
    <row r="33" spans="4:6" ht="18" customHeight="1" x14ac:dyDescent="0.25">
      <c r="D33" s="6"/>
      <c r="E33" s="6"/>
      <c r="F33" s="6"/>
    </row>
    <row r="34" spans="4:6" x14ac:dyDescent="0.25">
      <c r="D34" s="6"/>
      <c r="E34" s="6"/>
      <c r="F34" s="6"/>
    </row>
    <row r="35" spans="4:6" x14ac:dyDescent="0.25">
      <c r="D35" s="6"/>
      <c r="E35" s="6"/>
      <c r="F35" s="6"/>
    </row>
    <row r="36" spans="4:6" x14ac:dyDescent="0.25">
      <c r="D36" s="10"/>
      <c r="E36" s="10"/>
      <c r="F36" s="10"/>
    </row>
    <row r="37" spans="4:6" x14ac:dyDescent="0.25">
      <c r="D37" s="10"/>
      <c r="E37" s="10"/>
      <c r="F37" s="10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2021г</vt:lpstr>
      <vt:lpstr>'2021г'!Область_печати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2022-01-17T08:21:28Z</dcterms:modified>
</cp:coreProperties>
</file>