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G50" i="4" l="1"/>
  <c r="E74" i="4"/>
  <c r="E73" i="4"/>
  <c r="E72" i="4"/>
  <c r="E71" i="4"/>
  <c r="K70" i="4"/>
  <c r="J70" i="4"/>
  <c r="I70" i="4"/>
  <c r="H70" i="4"/>
  <c r="G70" i="4"/>
  <c r="F70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70" i="4" l="1"/>
  <c r="E43" i="4"/>
  <c r="G51" i="4" l="1"/>
  <c r="G52" i="4"/>
  <c r="H51" i="4" l="1"/>
  <c r="I51" i="4"/>
  <c r="J51" i="4"/>
  <c r="K51" i="4"/>
  <c r="H50" i="4"/>
  <c r="I50" i="4"/>
  <c r="J50" i="4"/>
  <c r="K50" i="4"/>
  <c r="H20" i="4"/>
  <c r="I20" i="4"/>
  <c r="J20" i="4"/>
  <c r="K20" i="4"/>
  <c r="H14" i="4"/>
  <c r="I14" i="4"/>
  <c r="J14" i="4"/>
  <c r="K14" i="4"/>
  <c r="G65" i="4"/>
  <c r="G54" i="4"/>
  <c r="H54" i="4"/>
  <c r="I54" i="4"/>
  <c r="J54" i="4"/>
  <c r="K54" i="4"/>
  <c r="G53" i="4"/>
  <c r="H53" i="4"/>
  <c r="I53" i="4"/>
  <c r="J53" i="4"/>
  <c r="K53" i="4"/>
  <c r="H52" i="4"/>
  <c r="H49" i="4" s="1"/>
  <c r="I52" i="4"/>
  <c r="I49" i="4" s="1"/>
  <c r="J52" i="4"/>
  <c r="J49" i="4" s="1"/>
  <c r="K52" i="4"/>
  <c r="K49" i="4" s="1"/>
  <c r="F54" i="4"/>
  <c r="F52" i="4"/>
  <c r="F53" i="4"/>
  <c r="F51" i="4"/>
  <c r="K55" i="4"/>
  <c r="G55" i="4"/>
  <c r="H55" i="4"/>
  <c r="I55" i="4"/>
  <c r="J55" i="4"/>
  <c r="F55" i="4"/>
  <c r="F50" i="4"/>
  <c r="G75" i="4"/>
  <c r="H75" i="4"/>
  <c r="I75" i="4"/>
  <c r="J75" i="4"/>
  <c r="K75" i="4"/>
  <c r="F75" i="4"/>
  <c r="G15" i="4"/>
  <c r="H21" i="4"/>
  <c r="H15" i="4" s="1"/>
  <c r="I21" i="4"/>
  <c r="I15" i="4" s="1"/>
  <c r="J21" i="4"/>
  <c r="J15" i="4" s="1"/>
  <c r="K21" i="4"/>
  <c r="K15" i="4" s="1"/>
  <c r="G16" i="4"/>
  <c r="H22" i="4"/>
  <c r="H16" i="4" s="1"/>
  <c r="I22" i="4"/>
  <c r="I16" i="4" s="1"/>
  <c r="J22" i="4"/>
  <c r="J16" i="4" s="1"/>
  <c r="K22" i="4"/>
  <c r="K16" i="4" s="1"/>
  <c r="G17" i="4"/>
  <c r="H23" i="4"/>
  <c r="H17" i="4" s="1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64" i="4"/>
  <c r="E63" i="4"/>
  <c r="E62" i="4"/>
  <c r="E61" i="4"/>
  <c r="K60" i="4"/>
  <c r="J60" i="4"/>
  <c r="I60" i="4"/>
  <c r="H60" i="4"/>
  <c r="G60" i="4"/>
  <c r="F60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59" i="4"/>
  <c r="E58" i="4"/>
  <c r="E57" i="4"/>
  <c r="E56" i="4"/>
  <c r="E79" i="4"/>
  <c r="E78" i="4"/>
  <c r="E77" i="4"/>
  <c r="E76" i="4"/>
  <c r="E54" i="4"/>
  <c r="E53" i="4"/>
  <c r="E30" i="4"/>
  <c r="E29" i="4"/>
  <c r="E28" i="4"/>
  <c r="E27" i="4"/>
  <c r="E26" i="4"/>
  <c r="K25" i="4"/>
  <c r="J25" i="4"/>
  <c r="I25" i="4"/>
  <c r="H25" i="4"/>
  <c r="G25" i="4"/>
  <c r="F25" i="4"/>
  <c r="J13" i="4" l="1"/>
  <c r="J19" i="4"/>
  <c r="E23" i="4"/>
  <c r="E18" i="4"/>
  <c r="I13" i="4"/>
  <c r="I19" i="4"/>
  <c r="H13" i="4"/>
  <c r="H19" i="4"/>
  <c r="K13" i="4"/>
  <c r="K19" i="4"/>
  <c r="G19" i="4"/>
  <c r="E22" i="4"/>
  <c r="G49" i="4"/>
  <c r="G14" i="4"/>
  <c r="G13" i="4" s="1"/>
  <c r="E51" i="4"/>
  <c r="E24" i="4"/>
  <c r="E75" i="4"/>
  <c r="E17" i="4"/>
  <c r="E50" i="4"/>
  <c r="E52" i="4"/>
  <c r="E16" i="4"/>
  <c r="E20" i="4"/>
  <c r="E15" i="4"/>
  <c r="E60" i="4"/>
  <c r="E21" i="4"/>
  <c r="F14" i="4"/>
  <c r="E14" i="4" s="1"/>
  <c r="F19" i="4"/>
  <c r="F49" i="4"/>
  <c r="E31" i="4"/>
  <c r="E55" i="4"/>
  <c r="E37" i="4"/>
  <c r="E25" i="4"/>
  <c r="E49" i="4" l="1"/>
  <c r="E19" i="4"/>
  <c r="F13" i="4"/>
  <c r="E13" i="4" s="1"/>
</calcChain>
</file>

<file path=xl/sharedStrings.xml><?xml version="1.0" encoding="utf-8"?>
<sst xmlns="http://schemas.openxmlformats.org/spreadsheetml/2006/main" count="243" uniqueCount="112">
  <si>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</si>
  <si>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</si>
  <si>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</si>
  <si>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</si>
  <si>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</si>
  <si>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</si>
  <si>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</si>
  <si>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</si>
  <si>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</si>
  <si>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</si>
  <si>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</si>
  <si>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</si>
  <si>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</si>
  <si>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</si>
  <si>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</si>
  <si>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</si>
  <si>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</si>
  <si>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</si>
  <si>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</si>
  <si>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</si>
  <si>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</si>
  <si>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</si>
  <si>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</si>
  <si>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</si>
  <si>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</si>
  <si>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</si>
  <si>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</si>
  <si>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</si>
  <si>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</si>
  <si>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</si>
  <si>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</si>
  <si>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</si>
  <si>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</si>
  <si>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</si>
  <si>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</si>
  <si>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</si>
  <si>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</si>
  <si>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</si>
  <si>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</si>
  <si>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</si>
  <si>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</si>
  <si>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</si>
  <si>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</si>
  <si>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</si>
  <si>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</si>
  <si>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</si>
  <si>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</si>
  <si>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</si>
  <si>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</si>
  <si>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</si>
  <si>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</si>
  <si>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</si>
  <si>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</si>
  <si>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</si>
  <si>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</si>
  <si>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</si>
  <si>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</si>
  <si>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</si>
  <si>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</si>
  <si>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</si>
  <si>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</si>
  <si>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</si>
  <si>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</si>
  <si>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</si>
  <si>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</si>
  <si>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</si>
  <si>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</si>
  <si>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</si>
  <si>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</si>
  <si>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</si>
  <si>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</si>
  <si>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</si>
  <si>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</si>
  <si>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</si>
  <si>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</si>
  <si>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</si>
  <si>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</si>
  <si>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</si>
  <si>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</si>
  <si>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</si>
  <si>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</si>
  <si>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</si>
  <si>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</si>
  <si>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</si>
  <si>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</si>
  <si>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</si>
  <si>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</si>
  <si>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</si>
  <si>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</si>
  <si>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</si>
  <si>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</si>
  <si>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</si>
  <si>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</si>
  <si>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</si>
  <si>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</si>
  <si>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</si>
  <si>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</si>
  <si>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</si>
  <si>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</si>
  <si>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</si>
  <si>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</si>
  <si>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</si>
  <si>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</si>
  <si>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</si>
  <si>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</si>
  <si>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>Мероприятия, направленные на развитие дополнительного образования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</si>
  <si>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</si>
  <si>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</si>
  <si>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11101S7600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</si>
  <si>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</si>
  <si>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</si>
  <si>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 xml:space="preserve">"Приложение N 5  
к Постановлению № 10 от 12.01.2021г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</si>
</sst>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1" fillId="4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2" fontId="1" fillId="4" borderId="1" xfId="0" applyNumberFormat="1" applyFont="1" applyFill="1" applyBorder="1"/>
    <xf numFmtId="164" fontId="0" fillId="0" borderId="1" xfId="0" applyNumberForma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60" t="s">
        <v>72</v>
      </c>
      <c r="F1" s="60"/>
      <c r="G1" s="60"/>
      <c r="H1" s="60"/>
      <c r="I1" s="60"/>
      <c r="J1" s="60"/>
      <c r="K1" s="60"/>
    </row>
    <row r="2" spans="1:12" ht="26.45" customHeight="1" x14ac:dyDescent="0.25">
      <c r="E2" s="60"/>
      <c r="F2" s="60"/>
      <c r="G2" s="60"/>
      <c r="H2" s="60"/>
      <c r="I2" s="60"/>
      <c r="J2" s="60"/>
      <c r="K2" s="60"/>
    </row>
    <row r="4" spans="1:12" ht="29.45" customHeight="1" x14ac:dyDescent="0.2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33" customHeight="1" x14ac:dyDescent="0.25">
      <c r="A5" s="61" t="s">
        <v>7</v>
      </c>
      <c r="B5" s="61"/>
      <c r="C5" s="61"/>
      <c r="D5" s="62" t="s">
        <v>45</v>
      </c>
      <c r="E5" s="62"/>
      <c r="F5" s="62"/>
      <c r="G5" s="62"/>
      <c r="H5" s="62"/>
      <c r="I5" s="62"/>
      <c r="J5" s="62"/>
      <c r="K5" s="62"/>
    </row>
    <row r="6" spans="1:12" x14ac:dyDescent="0.25">
      <c r="A6" s="61" t="s">
        <v>8</v>
      </c>
      <c r="B6" s="61"/>
      <c r="C6" s="61"/>
      <c r="D6" s="63" t="s">
        <v>46</v>
      </c>
      <c r="E6" s="63"/>
      <c r="F6" s="63"/>
      <c r="G6" s="63"/>
      <c r="H6" s="63"/>
      <c r="I6" s="63"/>
      <c r="J6" s="63"/>
      <c r="K6" s="63"/>
    </row>
    <row r="10" spans="1:12" x14ac:dyDescent="0.25">
      <c r="A10" s="56" t="s">
        <v>9</v>
      </c>
      <c r="B10" s="57" t="s">
        <v>1</v>
      </c>
      <c r="C10" s="57" t="s">
        <v>2</v>
      </c>
      <c r="D10" s="56"/>
      <c r="E10" s="56"/>
      <c r="F10" s="56"/>
      <c r="G10" s="56"/>
      <c r="H10" s="56"/>
      <c r="I10" s="56"/>
      <c r="J10" s="56"/>
      <c r="K10" s="56"/>
      <c r="L10" s="3"/>
    </row>
    <row r="11" spans="1:12" ht="56.45" customHeight="1" x14ac:dyDescent="0.25">
      <c r="A11" s="56"/>
      <c r="B11" s="57"/>
      <c r="C11" s="57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56"/>
      <c r="B12" s="57"/>
      <c r="C12" s="57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58" t="s">
        <v>69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2" ht="109.9" customHeight="1" x14ac:dyDescent="0.25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50000000000003" customHeight="1" x14ac:dyDescent="0.25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55" t="s">
        <v>47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12.9" customHeight="1" x14ac:dyDescent="0.25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150000000000006" customHeight="1" x14ac:dyDescent="0.25">
      <c r="A18" s="6" t="s">
        <v>10</v>
      </c>
      <c r="B18" s="19" t="s">
        <v>62</v>
      </c>
      <c r="C18" s="21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70" t="s">
        <v>48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158.44999999999999" customHeight="1" x14ac:dyDescent="0.25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72" t="s">
        <v>53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94.5" x14ac:dyDescent="0.25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64" t="s">
        <v>52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65.45" customHeight="1" x14ac:dyDescent="0.25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71" t="s">
        <v>66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204.75" x14ac:dyDescent="0.25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67" t="s">
        <v>95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</row>
    <row r="31" spans="1:11" ht="204.75" x14ac:dyDescent="0.25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4" t="s">
        <v>96</v>
      </c>
      <c r="B33" s="65"/>
      <c r="C33" s="65"/>
      <c r="D33" s="65"/>
      <c r="E33" s="65"/>
      <c r="F33" s="65"/>
      <c r="G33" s="65"/>
      <c r="H33" s="65"/>
      <c r="I33" s="65"/>
      <c r="J33" s="65"/>
      <c r="K33" s="66"/>
    </row>
    <row r="34" spans="1:11" ht="78.75" x14ac:dyDescent="0.25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64" t="s">
        <v>58</v>
      </c>
      <c r="B35" s="65"/>
      <c r="C35" s="65"/>
      <c r="D35" s="65"/>
      <c r="E35" s="65"/>
      <c r="F35" s="65"/>
      <c r="G35" s="65"/>
      <c r="H35" s="65"/>
      <c r="I35" s="65"/>
      <c r="J35" s="65"/>
      <c r="K35" s="66"/>
    </row>
    <row r="36" spans="1:11" ht="110.25" x14ac:dyDescent="0.25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35:K35"/>
    <mergeCell ref="A30:K30"/>
    <mergeCell ref="A33:K33"/>
    <mergeCell ref="A19:K19"/>
    <mergeCell ref="A27:K27"/>
    <mergeCell ref="A22:K22"/>
    <mergeCell ref="A25:K25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60" t="s">
        <v>14</v>
      </c>
      <c r="D1" s="60"/>
      <c r="E1" s="60"/>
      <c r="F1" s="60"/>
      <c r="G1" s="7"/>
      <c r="H1" s="7"/>
      <c r="I1" s="7"/>
      <c r="J1" s="7"/>
    </row>
    <row r="2" spans="1:10" x14ac:dyDescent="0.25">
      <c r="C2" s="60"/>
      <c r="D2" s="60"/>
      <c r="E2" s="60"/>
      <c r="F2" s="60"/>
      <c r="G2" s="7"/>
      <c r="H2" s="7"/>
      <c r="I2" s="7"/>
      <c r="J2" s="7"/>
    </row>
    <row r="3" spans="1:10" x14ac:dyDescent="0.25">
      <c r="C3" s="60"/>
      <c r="D3" s="60"/>
      <c r="E3" s="60"/>
      <c r="F3" s="60"/>
      <c r="G3" s="7"/>
      <c r="H3" s="7"/>
      <c r="I3" s="7"/>
      <c r="J3" s="7"/>
    </row>
    <row r="4" spans="1:10" ht="12" customHeight="1" x14ac:dyDescent="0.25">
      <c r="C4" s="60"/>
      <c r="D4" s="60"/>
      <c r="E4" s="60"/>
      <c r="F4" s="60"/>
      <c r="G4" s="7"/>
      <c r="H4" s="7"/>
      <c r="I4" s="7"/>
      <c r="J4" s="7"/>
    </row>
    <row r="6" spans="1:10" ht="39.6" customHeight="1" x14ac:dyDescent="0.25">
      <c r="A6" s="85" t="s">
        <v>15</v>
      </c>
      <c r="B6" s="85"/>
      <c r="C6" s="85"/>
      <c r="D6" s="85"/>
      <c r="E6" s="85"/>
      <c r="F6" s="85"/>
      <c r="G6" s="3"/>
      <c r="H6" s="3"/>
      <c r="I6" s="3"/>
      <c r="J6" s="3"/>
    </row>
    <row r="7" spans="1:10" ht="55.9" customHeight="1" x14ac:dyDescent="0.25">
      <c r="A7" s="86" t="s">
        <v>7</v>
      </c>
      <c r="B7" s="86"/>
      <c r="C7" s="88" t="s">
        <v>45</v>
      </c>
      <c r="D7" s="88"/>
      <c r="E7" s="88"/>
      <c r="F7" s="88"/>
    </row>
    <row r="8" spans="1:10" ht="25.15" customHeight="1" x14ac:dyDescent="0.25">
      <c r="A8" s="87" t="s">
        <v>8</v>
      </c>
      <c r="B8" s="87"/>
      <c r="C8" s="89" t="s">
        <v>46</v>
      </c>
      <c r="D8" s="89"/>
      <c r="E8" s="89"/>
      <c r="F8" s="89"/>
    </row>
    <row r="10" spans="1:10" ht="42" customHeight="1" x14ac:dyDescent="0.25">
      <c r="A10" s="74" t="s">
        <v>16</v>
      </c>
      <c r="B10" s="74" t="s">
        <v>17</v>
      </c>
      <c r="C10" s="74" t="s">
        <v>18</v>
      </c>
      <c r="D10" s="74" t="s">
        <v>19</v>
      </c>
      <c r="E10" s="74" t="s">
        <v>20</v>
      </c>
      <c r="F10" s="74" t="s">
        <v>21</v>
      </c>
    </row>
    <row r="11" spans="1:10" ht="42.6" customHeight="1" x14ac:dyDescent="0.25">
      <c r="A11" s="75"/>
      <c r="B11" s="75"/>
      <c r="C11" s="75"/>
      <c r="D11" s="75"/>
      <c r="E11" s="75"/>
      <c r="F11" s="75"/>
    </row>
    <row r="12" spans="1:10" x14ac:dyDescent="0.25">
      <c r="A12" s="76"/>
      <c r="B12" s="76"/>
      <c r="C12" s="76"/>
      <c r="D12" s="76"/>
      <c r="E12" s="76"/>
      <c r="F12" s="76"/>
    </row>
    <row r="13" spans="1:10" x14ac:dyDescent="0.25">
      <c r="A13" s="73" t="s">
        <v>79</v>
      </c>
      <c r="B13" s="73"/>
      <c r="C13" s="73"/>
      <c r="D13" s="73"/>
      <c r="E13" s="73"/>
      <c r="F13" s="73"/>
    </row>
    <row r="14" spans="1:10" ht="105" x14ac:dyDescent="0.25">
      <c r="A14" s="77" t="s">
        <v>11</v>
      </c>
      <c r="B14" s="74" t="s">
        <v>80</v>
      </c>
      <c r="C14" s="74" t="s">
        <v>83</v>
      </c>
      <c r="D14" s="79" t="s">
        <v>81</v>
      </c>
      <c r="E14" s="27" t="s">
        <v>54</v>
      </c>
      <c r="F14" s="74" t="s">
        <v>63</v>
      </c>
    </row>
    <row r="15" spans="1:10" ht="45" x14ac:dyDescent="0.25">
      <c r="A15" s="78"/>
      <c r="B15" s="76"/>
      <c r="C15" s="76"/>
      <c r="D15" s="80"/>
      <c r="E15" s="4" t="s">
        <v>82</v>
      </c>
      <c r="F15" s="76"/>
    </row>
    <row r="16" spans="1:10" ht="45" x14ac:dyDescent="0.25">
      <c r="A16" s="77" t="s">
        <v>10</v>
      </c>
      <c r="B16" s="81" t="s">
        <v>84</v>
      </c>
      <c r="C16" s="83" t="s">
        <v>46</v>
      </c>
      <c r="D16" s="79" t="s">
        <v>81</v>
      </c>
      <c r="E16" s="26" t="s">
        <v>55</v>
      </c>
      <c r="F16" s="74" t="s">
        <v>63</v>
      </c>
    </row>
    <row r="17" spans="1:6" ht="105" x14ac:dyDescent="0.25">
      <c r="A17" s="78"/>
      <c r="B17" s="82"/>
      <c r="C17" s="84"/>
      <c r="D17" s="80"/>
      <c r="E17" s="26" t="s">
        <v>64</v>
      </c>
      <c r="F17" s="76"/>
    </row>
    <row r="18" spans="1:6" ht="75.599999999999994" customHeight="1" x14ac:dyDescent="0.25">
      <c r="A18" s="8" t="s">
        <v>42</v>
      </c>
      <c r="B18" s="18" t="s">
        <v>85</v>
      </c>
      <c r="C18" s="4" t="s">
        <v>73</v>
      </c>
      <c r="D18" s="5" t="s">
        <v>81</v>
      </c>
      <c r="E18" s="4" t="s">
        <v>65</v>
      </c>
      <c r="F18" s="28" t="s">
        <v>63</v>
      </c>
    </row>
    <row r="19" spans="1:6" x14ac:dyDescent="0.25">
      <c r="A19" s="73" t="s">
        <v>86</v>
      </c>
      <c r="B19" s="73"/>
      <c r="C19" s="73"/>
      <c r="D19" s="73"/>
      <c r="E19" s="73"/>
      <c r="F19" s="73"/>
    </row>
    <row r="20" spans="1:6" ht="120" x14ac:dyDescent="0.25">
      <c r="A20" s="8" t="s">
        <v>22</v>
      </c>
      <c r="B20" s="18" t="s">
        <v>99</v>
      </c>
      <c r="C20" s="28" t="s">
        <v>46</v>
      </c>
      <c r="D20" s="2" t="s">
        <v>81</v>
      </c>
      <c r="E20" s="22" t="s">
        <v>67</v>
      </c>
      <c r="F20" s="28" t="s">
        <v>88</v>
      </c>
    </row>
    <row r="21" spans="1:6" ht="94.5" x14ac:dyDescent="0.25">
      <c r="A21" s="8" t="s">
        <v>23</v>
      </c>
      <c r="B21" s="18" t="s">
        <v>97</v>
      </c>
      <c r="C21" s="22" t="s">
        <v>83</v>
      </c>
      <c r="D21" s="2" t="s">
        <v>81</v>
      </c>
      <c r="E21" s="22" t="s">
        <v>68</v>
      </c>
      <c r="F21" s="28" t="s">
        <v>68</v>
      </c>
    </row>
    <row r="22" spans="1:6" ht="75" x14ac:dyDescent="0.25">
      <c r="A22" s="8" t="s">
        <v>87</v>
      </c>
      <c r="B22" s="18" t="s">
        <v>57</v>
      </c>
      <c r="C22" s="22" t="s">
        <v>83</v>
      </c>
      <c r="D22" s="2" t="s">
        <v>81</v>
      </c>
      <c r="E22" s="28" t="s">
        <v>56</v>
      </c>
      <c r="F22" s="28" t="s">
        <v>88</v>
      </c>
    </row>
  </sheetData>
  <sheetProtection sheet="1" objects="1" scenarios="1" selectLockedCells="1" selectUnlockedCells="1"/>
  <mergeCells count="24">
    <mergeCell ref="F16:F17"/>
    <mergeCell ref="C1:F4"/>
    <mergeCell ref="A6:F6"/>
    <mergeCell ref="A7:B7"/>
    <mergeCell ref="A8:B8"/>
    <mergeCell ref="C7:F7"/>
    <mergeCell ref="C8:F8"/>
    <mergeCell ref="A13:F13"/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topLeftCell="A4" zoomScaleSheetLayoutView="100" workbookViewId="0">
      <selection activeCell="G19" sqref="G19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60" t="s">
        <v>111</v>
      </c>
      <c r="G1" s="60"/>
      <c r="H1" s="60"/>
      <c r="I1" s="60"/>
      <c r="J1" s="60"/>
      <c r="K1" s="60"/>
    </row>
    <row r="2" spans="1:11" ht="74.45" customHeight="1" x14ac:dyDescent="0.25">
      <c r="F2" s="60"/>
      <c r="G2" s="60"/>
      <c r="H2" s="60"/>
      <c r="I2" s="60"/>
      <c r="J2" s="60"/>
      <c r="K2" s="60"/>
    </row>
    <row r="4" spans="1:11" x14ac:dyDescent="0.2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47.45" customHeight="1" x14ac:dyDescent="0.25">
      <c r="A5" s="61" t="s">
        <v>7</v>
      </c>
      <c r="B5" s="61"/>
      <c r="C5" s="61"/>
      <c r="D5" s="62" t="s">
        <v>45</v>
      </c>
      <c r="E5" s="62"/>
      <c r="F5" s="62"/>
      <c r="G5" s="62"/>
      <c r="H5" s="62"/>
      <c r="I5" s="62"/>
      <c r="J5" s="62"/>
      <c r="K5" s="62"/>
    </row>
    <row r="6" spans="1:11" x14ac:dyDescent="0.25">
      <c r="A6" s="61" t="s">
        <v>8</v>
      </c>
      <c r="B6" s="61"/>
      <c r="C6" s="61"/>
      <c r="D6" s="63" t="s">
        <v>73</v>
      </c>
      <c r="E6" s="63"/>
      <c r="F6" s="63"/>
      <c r="G6" s="63"/>
      <c r="H6" s="63"/>
      <c r="I6" s="63"/>
      <c r="J6" s="63"/>
      <c r="K6" s="63"/>
    </row>
    <row r="11" spans="1:11" ht="15.75" x14ac:dyDescent="0.25">
      <c r="A11" s="98" t="s">
        <v>24</v>
      </c>
      <c r="B11" s="96" t="s">
        <v>25</v>
      </c>
      <c r="C11" s="96" t="s">
        <v>26</v>
      </c>
      <c r="D11" s="96" t="s">
        <v>27</v>
      </c>
      <c r="E11" s="10"/>
      <c r="F11" s="97" t="s">
        <v>28</v>
      </c>
      <c r="G11" s="97"/>
      <c r="H11" s="97"/>
      <c r="I11" s="97"/>
      <c r="J11" s="97"/>
      <c r="K11" s="97"/>
    </row>
    <row r="12" spans="1:11" ht="15.75" x14ac:dyDescent="0.25">
      <c r="A12" s="99"/>
      <c r="B12" s="83"/>
      <c r="C12" s="83"/>
      <c r="D12" s="83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94" t="s">
        <v>6</v>
      </c>
      <c r="B13" s="94" t="s">
        <v>74</v>
      </c>
      <c r="C13" s="94" t="s">
        <v>76</v>
      </c>
      <c r="D13" s="43" t="s">
        <v>41</v>
      </c>
      <c r="E13" s="44">
        <f>F13+G13+H13+I13+J13+K13</f>
        <v>47635.292000000001</v>
      </c>
      <c r="F13" s="52">
        <f>F14+F15+F16+F17+F18</f>
        <v>14809.64</v>
      </c>
      <c r="G13" s="53">
        <f t="shared" ref="G13:K13" si="0">G14+G15+G16+G17+G18</f>
        <v>11585.652</v>
      </c>
      <c r="H13" s="52">
        <f t="shared" si="0"/>
        <v>5280</v>
      </c>
      <c r="I13" s="52">
        <f t="shared" si="0"/>
        <v>5170</v>
      </c>
      <c r="J13" s="52">
        <f t="shared" si="0"/>
        <v>5410</v>
      </c>
      <c r="K13" s="52">
        <f t="shared" si="0"/>
        <v>5380</v>
      </c>
    </row>
    <row r="14" spans="1:11" ht="63" x14ac:dyDescent="0.25">
      <c r="A14" s="94"/>
      <c r="B14" s="94"/>
      <c r="C14" s="94"/>
      <c r="D14" s="45" t="s">
        <v>36</v>
      </c>
      <c r="E14" s="44">
        <f>F14+G14+H14+I14+J14+K14</f>
        <v>35761.182000000001</v>
      </c>
      <c r="F14" s="46">
        <f>F20+F50</f>
        <v>9042.66</v>
      </c>
      <c r="G14" s="46">
        <f t="shared" ref="G14:K14" si="1">G20+G50</f>
        <v>11478.522000000001</v>
      </c>
      <c r="H14" s="46">
        <f t="shared" si="1"/>
        <v>3780</v>
      </c>
      <c r="I14" s="46">
        <f t="shared" si="1"/>
        <v>3670</v>
      </c>
      <c r="J14" s="46">
        <f t="shared" si="1"/>
        <v>3910</v>
      </c>
      <c r="K14" s="46">
        <f t="shared" si="1"/>
        <v>3880</v>
      </c>
    </row>
    <row r="15" spans="1:11" ht="82.15" customHeight="1" x14ac:dyDescent="0.25">
      <c r="A15" s="94"/>
      <c r="B15" s="94"/>
      <c r="C15" s="94"/>
      <c r="D15" s="45" t="s">
        <v>37</v>
      </c>
      <c r="E15" s="44">
        <f t="shared" ref="E15:E18" si="2">F15+G15+H15+I15+J15+K15</f>
        <v>11874.11</v>
      </c>
      <c r="F15" s="46">
        <f>F21+F51</f>
        <v>5766.98</v>
      </c>
      <c r="G15" s="46">
        <f t="shared" ref="G15:K15" si="3">G21+G51</f>
        <v>107.13000000000001</v>
      </c>
      <c r="H15" s="46">
        <f t="shared" si="3"/>
        <v>1500</v>
      </c>
      <c r="I15" s="46">
        <f t="shared" si="3"/>
        <v>1500</v>
      </c>
      <c r="J15" s="46">
        <f t="shared" si="3"/>
        <v>1500</v>
      </c>
      <c r="K15" s="46">
        <f t="shared" si="3"/>
        <v>1500</v>
      </c>
    </row>
    <row r="16" spans="1:11" ht="63" x14ac:dyDescent="0.25">
      <c r="A16" s="94"/>
      <c r="B16" s="94"/>
      <c r="C16" s="94"/>
      <c r="D16" s="45" t="s">
        <v>38</v>
      </c>
      <c r="E16" s="44">
        <f t="shared" si="2"/>
        <v>0</v>
      </c>
      <c r="F16" s="46">
        <f t="shared" ref="F16:K18" si="4">F22</f>
        <v>0</v>
      </c>
      <c r="G16" s="46">
        <f>G22+G52</f>
        <v>0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</row>
    <row r="17" spans="1:11" ht="78.75" x14ac:dyDescent="0.25">
      <c r="A17" s="94"/>
      <c r="B17" s="94"/>
      <c r="C17" s="94"/>
      <c r="D17" s="45" t="s">
        <v>39</v>
      </c>
      <c r="E17" s="44">
        <f t="shared" si="2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</row>
    <row r="18" spans="1:11" ht="47.25" x14ac:dyDescent="0.25">
      <c r="A18" s="94"/>
      <c r="B18" s="94"/>
      <c r="C18" s="94"/>
      <c r="D18" s="45" t="s">
        <v>40</v>
      </c>
      <c r="E18" s="44">
        <f t="shared" si="2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</row>
    <row r="19" spans="1:11" ht="15.75" x14ac:dyDescent="0.25">
      <c r="A19" s="95" t="s">
        <v>104</v>
      </c>
      <c r="B19" s="95" t="s">
        <v>75</v>
      </c>
      <c r="C19" s="95" t="s">
        <v>77</v>
      </c>
      <c r="D19" s="34" t="s">
        <v>41</v>
      </c>
      <c r="E19" s="39">
        <f>F19+G19+H19+I19+J19+K19</f>
        <v>40570.152000000002</v>
      </c>
      <c r="F19" s="40">
        <f>F20+F21+F22+F23+F24</f>
        <v>13106.849999999999</v>
      </c>
      <c r="G19" s="40">
        <f t="shared" ref="G19:K19" si="5">G20+G21+G22+G23+G24</f>
        <v>11343.302</v>
      </c>
      <c r="H19" s="40">
        <f t="shared" si="5"/>
        <v>4000</v>
      </c>
      <c r="I19" s="40">
        <f t="shared" si="5"/>
        <v>3890</v>
      </c>
      <c r="J19" s="40">
        <f t="shared" si="5"/>
        <v>4130</v>
      </c>
      <c r="K19" s="40">
        <f t="shared" si="5"/>
        <v>4100</v>
      </c>
    </row>
    <row r="20" spans="1:11" ht="63" x14ac:dyDescent="0.25">
      <c r="A20" s="95"/>
      <c r="B20" s="95"/>
      <c r="C20" s="95"/>
      <c r="D20" s="36" t="s">
        <v>36</v>
      </c>
      <c r="E20" s="41">
        <f t="shared" ref="E20:E24" si="6">F20+G20+H20+I20+J20+K20</f>
        <v>30282.832000000002</v>
      </c>
      <c r="F20" s="42">
        <f>F26+F32+F38</f>
        <v>8926.66</v>
      </c>
      <c r="G20" s="42">
        <f>G26+G32+G38+G44</f>
        <v>11236.172</v>
      </c>
      <c r="H20" s="42">
        <f t="shared" ref="H20:K20" si="7">H26+H32+H38</f>
        <v>2500</v>
      </c>
      <c r="I20" s="42">
        <f t="shared" si="7"/>
        <v>2390</v>
      </c>
      <c r="J20" s="42">
        <f t="shared" si="7"/>
        <v>2630</v>
      </c>
      <c r="K20" s="42">
        <f t="shared" si="7"/>
        <v>2600</v>
      </c>
    </row>
    <row r="21" spans="1:11" ht="94.5" x14ac:dyDescent="0.25">
      <c r="A21" s="95"/>
      <c r="B21" s="95"/>
      <c r="C21" s="95"/>
      <c r="D21" s="36" t="s">
        <v>37</v>
      </c>
      <c r="E21" s="41">
        <f t="shared" si="6"/>
        <v>10287.32</v>
      </c>
      <c r="F21" s="42">
        <f>F27+F33+F39</f>
        <v>4180.1899999999996</v>
      </c>
      <c r="G21" s="42">
        <f t="shared" ref="G21:G23" si="8">G27+G33+G39+G45</f>
        <v>107.13000000000001</v>
      </c>
      <c r="H21" s="42">
        <f t="shared" ref="H21:K21" si="9">H27+H33+H39</f>
        <v>1500</v>
      </c>
      <c r="I21" s="42">
        <f t="shared" si="9"/>
        <v>1500</v>
      </c>
      <c r="J21" s="42">
        <f t="shared" si="9"/>
        <v>1500</v>
      </c>
      <c r="K21" s="42">
        <f t="shared" si="9"/>
        <v>1500</v>
      </c>
    </row>
    <row r="22" spans="1:11" ht="63" x14ac:dyDescent="0.25">
      <c r="A22" s="95"/>
      <c r="B22" s="95"/>
      <c r="C22" s="95"/>
      <c r="D22" s="36" t="s">
        <v>38</v>
      </c>
      <c r="E22" s="41">
        <f t="shared" si="6"/>
        <v>0</v>
      </c>
      <c r="F22" s="42">
        <f>F28+F34+F39</f>
        <v>0</v>
      </c>
      <c r="G22" s="42">
        <f t="shared" si="8"/>
        <v>0</v>
      </c>
      <c r="H22" s="42">
        <f t="shared" ref="H22:K22" si="10">H28+H34+H39</f>
        <v>0</v>
      </c>
      <c r="I22" s="42">
        <f t="shared" si="10"/>
        <v>0</v>
      </c>
      <c r="J22" s="42">
        <f t="shared" si="10"/>
        <v>0</v>
      </c>
      <c r="K22" s="42">
        <f t="shared" si="10"/>
        <v>0</v>
      </c>
    </row>
    <row r="23" spans="1:11" ht="78.75" x14ac:dyDescent="0.25">
      <c r="A23" s="95"/>
      <c r="B23" s="95"/>
      <c r="C23" s="95"/>
      <c r="D23" s="36" t="s">
        <v>39</v>
      </c>
      <c r="E23" s="41">
        <f t="shared" si="6"/>
        <v>0</v>
      </c>
      <c r="F23" s="42">
        <f t="shared" ref="F23:K24" si="11">F29+F35+F40</f>
        <v>0</v>
      </c>
      <c r="G23" s="42">
        <f t="shared" si="8"/>
        <v>0</v>
      </c>
      <c r="H23" s="42">
        <f t="shared" si="11"/>
        <v>0</v>
      </c>
      <c r="I23" s="42">
        <f t="shared" si="11"/>
        <v>0</v>
      </c>
      <c r="J23" s="42">
        <f t="shared" si="11"/>
        <v>0</v>
      </c>
      <c r="K23" s="42">
        <f t="shared" si="11"/>
        <v>0</v>
      </c>
    </row>
    <row r="24" spans="1:11" ht="47.25" x14ac:dyDescent="0.25">
      <c r="A24" s="95"/>
      <c r="B24" s="95"/>
      <c r="C24" s="95"/>
      <c r="D24" s="36" t="s">
        <v>40</v>
      </c>
      <c r="E24" s="39">
        <f t="shared" si="6"/>
        <v>0</v>
      </c>
      <c r="F24" s="42">
        <f t="shared" si="11"/>
        <v>0</v>
      </c>
      <c r="G24" s="42">
        <f t="shared" si="11"/>
        <v>0</v>
      </c>
      <c r="H24" s="42">
        <f t="shared" si="11"/>
        <v>0</v>
      </c>
      <c r="I24" s="42">
        <f t="shared" si="11"/>
        <v>0</v>
      </c>
      <c r="J24" s="42">
        <f t="shared" si="11"/>
        <v>0</v>
      </c>
      <c r="K24" s="42">
        <f t="shared" si="11"/>
        <v>0</v>
      </c>
    </row>
    <row r="25" spans="1:11" ht="15.75" x14ac:dyDescent="0.25">
      <c r="A25" s="90" t="s">
        <v>78</v>
      </c>
      <c r="B25" s="90" t="s">
        <v>80</v>
      </c>
      <c r="C25" s="90" t="s">
        <v>77</v>
      </c>
      <c r="D25" s="13" t="s">
        <v>41</v>
      </c>
      <c r="E25" s="14">
        <f>F25+G25+H25+I25+J25+K25</f>
        <v>32377.65</v>
      </c>
      <c r="F25" s="15">
        <f>F26+F27+F28+F29+F30</f>
        <v>9985.7800000000007</v>
      </c>
      <c r="G25" s="47">
        <f t="shared" ref="G25" si="12">G26+G27+G28+G29+G30</f>
        <v>10391.870000000001</v>
      </c>
      <c r="H25" s="15">
        <f t="shared" ref="H25" si="13">H26+H27+H28+H29+H30</f>
        <v>2850</v>
      </c>
      <c r="I25" s="15">
        <f t="shared" ref="I25" si="14">I26+I27+I28+I29+I30</f>
        <v>3070</v>
      </c>
      <c r="J25" s="15">
        <f t="shared" ref="J25" si="15">J26+J27+J28+J29+J30</f>
        <v>2890</v>
      </c>
      <c r="K25" s="15">
        <f t="shared" ref="K25" si="16">K26+K27+K28+K29+K30</f>
        <v>3190</v>
      </c>
    </row>
    <row r="26" spans="1:11" ht="63" x14ac:dyDescent="0.25">
      <c r="A26" s="90"/>
      <c r="B26" s="90"/>
      <c r="C26" s="90"/>
      <c r="D26" s="16" t="s">
        <v>36</v>
      </c>
      <c r="E26" s="14">
        <f t="shared" ref="E26:E30" si="17">F26+G26+H26+I26+J26+K26</f>
        <v>23211.760000000002</v>
      </c>
      <c r="F26" s="29">
        <v>6819.89</v>
      </c>
      <c r="G26" s="17">
        <v>10391.870000000001</v>
      </c>
      <c r="H26" s="17">
        <v>1350</v>
      </c>
      <c r="I26" s="17">
        <v>1570</v>
      </c>
      <c r="J26" s="17">
        <v>1390</v>
      </c>
      <c r="K26" s="17">
        <v>1690</v>
      </c>
    </row>
    <row r="27" spans="1:11" ht="94.5" x14ac:dyDescent="0.25">
      <c r="A27" s="90"/>
      <c r="B27" s="90"/>
      <c r="C27" s="90"/>
      <c r="D27" s="16" t="s">
        <v>37</v>
      </c>
      <c r="E27" s="14">
        <f t="shared" si="17"/>
        <v>9165.89</v>
      </c>
      <c r="F27" s="29">
        <v>3165.89</v>
      </c>
      <c r="G27" s="29">
        <v>0</v>
      </c>
      <c r="H27" s="29">
        <v>1500</v>
      </c>
      <c r="I27" s="29">
        <v>1500</v>
      </c>
      <c r="J27" s="29">
        <v>1500</v>
      </c>
      <c r="K27" s="29">
        <v>1500</v>
      </c>
    </row>
    <row r="28" spans="1:11" ht="63" x14ac:dyDescent="0.25">
      <c r="A28" s="90"/>
      <c r="B28" s="90"/>
      <c r="C28" s="90"/>
      <c r="D28" s="16" t="s">
        <v>38</v>
      </c>
      <c r="E28" s="14">
        <f t="shared" si="17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90"/>
      <c r="B29" s="90"/>
      <c r="C29" s="90"/>
      <c r="D29" s="16" t="s">
        <v>39</v>
      </c>
      <c r="E29" s="14">
        <f t="shared" si="17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90"/>
      <c r="B30" s="90"/>
      <c r="C30" s="90"/>
      <c r="D30" s="16" t="s">
        <v>40</v>
      </c>
      <c r="E30" s="14">
        <f t="shared" si="17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75" x14ac:dyDescent="0.25">
      <c r="A31" s="90" t="s">
        <v>78</v>
      </c>
      <c r="B31" s="90" t="s">
        <v>89</v>
      </c>
      <c r="C31" s="90" t="s">
        <v>77</v>
      </c>
      <c r="D31" s="13" t="s">
        <v>41</v>
      </c>
      <c r="E31" s="14">
        <f>F31+G31+H31+I31+J31+K31</f>
        <v>8084.29</v>
      </c>
      <c r="F31" s="15">
        <f>F32+F33+F34+F35+F36</f>
        <v>3121.0699999999997</v>
      </c>
      <c r="G31" s="15">
        <f t="shared" ref="G31:K31" si="18">G32+G33+G34+G35+G36</f>
        <v>843.22</v>
      </c>
      <c r="H31" s="15">
        <f t="shared" si="18"/>
        <v>1150</v>
      </c>
      <c r="I31" s="15">
        <f t="shared" si="18"/>
        <v>820</v>
      </c>
      <c r="J31" s="15">
        <f t="shared" si="18"/>
        <v>1240</v>
      </c>
      <c r="K31" s="15">
        <f t="shared" si="18"/>
        <v>910</v>
      </c>
    </row>
    <row r="32" spans="1:11" ht="63" x14ac:dyDescent="0.25">
      <c r="A32" s="90"/>
      <c r="B32" s="90"/>
      <c r="C32" s="90"/>
      <c r="D32" s="16" t="s">
        <v>36</v>
      </c>
      <c r="E32" s="14">
        <f t="shared" ref="E32:E36" si="19">F32+G32+H32+I32+J32+K32</f>
        <v>7069.99</v>
      </c>
      <c r="F32" s="29">
        <v>2106.77</v>
      </c>
      <c r="G32" s="29">
        <v>843.22</v>
      </c>
      <c r="H32" s="29">
        <v>1150</v>
      </c>
      <c r="I32" s="29">
        <v>820</v>
      </c>
      <c r="J32" s="29">
        <v>1240</v>
      </c>
      <c r="K32" s="29">
        <v>910</v>
      </c>
    </row>
    <row r="33" spans="1:11" ht="94.5" x14ac:dyDescent="0.25">
      <c r="A33" s="90"/>
      <c r="B33" s="90"/>
      <c r="C33" s="90"/>
      <c r="D33" s="16" t="s">
        <v>37</v>
      </c>
      <c r="E33" s="14">
        <f t="shared" si="19"/>
        <v>1014.3</v>
      </c>
      <c r="F33" s="29">
        <v>1014.3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3" x14ac:dyDescent="0.25">
      <c r="A34" s="90"/>
      <c r="B34" s="90"/>
      <c r="C34" s="90"/>
      <c r="D34" s="16" t="s">
        <v>38</v>
      </c>
      <c r="E34" s="14">
        <f t="shared" si="19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.75" x14ac:dyDescent="0.25">
      <c r="A35" s="90"/>
      <c r="B35" s="90"/>
      <c r="C35" s="90"/>
      <c r="D35" s="16" t="s">
        <v>39</v>
      </c>
      <c r="E35" s="14">
        <f t="shared" si="19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7.25" x14ac:dyDescent="0.25">
      <c r="A36" s="90"/>
      <c r="B36" s="90"/>
      <c r="C36" s="90"/>
      <c r="D36" s="16" t="s">
        <v>40</v>
      </c>
      <c r="E36" s="14">
        <f t="shared" si="19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75" x14ac:dyDescent="0.25">
      <c r="A37" s="90" t="s">
        <v>108</v>
      </c>
      <c r="B37" s="90" t="s">
        <v>105</v>
      </c>
      <c r="C37" s="90" t="s">
        <v>77</v>
      </c>
      <c r="D37" s="13" t="s">
        <v>41</v>
      </c>
      <c r="E37" s="14">
        <f>F37+G37+H37+I37+J37+K37</f>
        <v>8.7370000000000001</v>
      </c>
      <c r="F37" s="15">
        <f>F38+F39+F40+F41+F42</f>
        <v>0</v>
      </c>
      <c r="G37" s="15">
        <f t="shared" ref="G37:K37" si="20">G38+G39+G40+G41+G42</f>
        <v>8.7370000000000001</v>
      </c>
      <c r="H37" s="15">
        <f t="shared" si="20"/>
        <v>0</v>
      </c>
      <c r="I37" s="15">
        <f t="shared" si="20"/>
        <v>0</v>
      </c>
      <c r="J37" s="15">
        <f t="shared" si="20"/>
        <v>0</v>
      </c>
      <c r="K37" s="15">
        <f t="shared" si="20"/>
        <v>0</v>
      </c>
    </row>
    <row r="38" spans="1:11" ht="63" x14ac:dyDescent="0.25">
      <c r="A38" s="90"/>
      <c r="B38" s="90"/>
      <c r="C38" s="90"/>
      <c r="D38" s="16" t="s">
        <v>36</v>
      </c>
      <c r="E38" s="14"/>
      <c r="F38" s="29">
        <v>0</v>
      </c>
      <c r="G38" s="29">
        <v>8.6999999999999994E-2</v>
      </c>
      <c r="H38" s="29">
        <v>0</v>
      </c>
      <c r="I38" s="29">
        <v>0</v>
      </c>
      <c r="J38" s="29">
        <v>0</v>
      </c>
      <c r="K38" s="29">
        <v>0</v>
      </c>
    </row>
    <row r="39" spans="1:11" ht="94.5" x14ac:dyDescent="0.25">
      <c r="A39" s="90"/>
      <c r="B39" s="90"/>
      <c r="C39" s="90"/>
      <c r="D39" s="16" t="s">
        <v>37</v>
      </c>
      <c r="E39" s="14">
        <f t="shared" ref="E39:E42" si="21">F39+G39+H39+I39+J39+K39</f>
        <v>8.65</v>
      </c>
      <c r="F39" s="29">
        <v>0</v>
      </c>
      <c r="G39" s="29">
        <v>8.65</v>
      </c>
      <c r="H39" s="29">
        <v>0</v>
      </c>
      <c r="I39" s="29">
        <v>0</v>
      </c>
      <c r="J39" s="29">
        <v>0</v>
      </c>
      <c r="K39" s="29">
        <v>0</v>
      </c>
    </row>
    <row r="40" spans="1:11" ht="63" x14ac:dyDescent="0.25">
      <c r="A40" s="90"/>
      <c r="B40" s="90"/>
      <c r="C40" s="90"/>
      <c r="D40" s="16" t="s">
        <v>38</v>
      </c>
      <c r="E40" s="14">
        <f t="shared" si="21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.75" x14ac:dyDescent="0.25">
      <c r="A41" s="90"/>
      <c r="B41" s="90"/>
      <c r="C41" s="90"/>
      <c r="D41" s="16" t="s">
        <v>39</v>
      </c>
      <c r="E41" s="14">
        <f t="shared" si="21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7.25" x14ac:dyDescent="0.25">
      <c r="A42" s="90"/>
      <c r="B42" s="90"/>
      <c r="C42" s="90"/>
      <c r="D42" s="16" t="s">
        <v>40</v>
      </c>
      <c r="E42" s="14">
        <f t="shared" si="21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75" customHeight="1" x14ac:dyDescent="0.25">
      <c r="A43" s="90" t="s">
        <v>107</v>
      </c>
      <c r="B43" s="90" t="s">
        <v>106</v>
      </c>
      <c r="C43" s="90" t="s">
        <v>77</v>
      </c>
      <c r="D43" s="13" t="s">
        <v>41</v>
      </c>
      <c r="E43" s="14">
        <f>F43+G43+H43+I43+J43+K43</f>
        <v>99.475000000000009</v>
      </c>
      <c r="F43" s="15">
        <f>F44+F45+F46+F47+F48</f>
        <v>0</v>
      </c>
      <c r="G43" s="15">
        <f t="shared" ref="G43:K43" si="22">G44+G45+G46+G47+G48</f>
        <v>99.475000000000009</v>
      </c>
      <c r="H43" s="15">
        <f t="shared" si="22"/>
        <v>0</v>
      </c>
      <c r="I43" s="15">
        <f t="shared" si="22"/>
        <v>0</v>
      </c>
      <c r="J43" s="15">
        <f t="shared" si="22"/>
        <v>0</v>
      </c>
      <c r="K43" s="15">
        <f t="shared" si="22"/>
        <v>0</v>
      </c>
    </row>
    <row r="44" spans="1:11" ht="63" x14ac:dyDescent="0.25">
      <c r="A44" s="90"/>
      <c r="B44" s="90"/>
      <c r="C44" s="90"/>
      <c r="D44" s="16" t="s">
        <v>36</v>
      </c>
      <c r="E44" s="14"/>
      <c r="F44" s="29">
        <v>0</v>
      </c>
      <c r="G44" s="54">
        <v>0.995</v>
      </c>
      <c r="H44" s="29">
        <v>0</v>
      </c>
      <c r="I44" s="29">
        <v>0</v>
      </c>
      <c r="J44" s="29">
        <v>0</v>
      </c>
      <c r="K44" s="29">
        <v>0</v>
      </c>
    </row>
    <row r="45" spans="1:11" ht="94.5" x14ac:dyDescent="0.25">
      <c r="A45" s="90"/>
      <c r="B45" s="90"/>
      <c r="C45" s="90"/>
      <c r="D45" s="16" t="s">
        <v>37</v>
      </c>
      <c r="E45" s="14">
        <f t="shared" ref="E45:E48" si="23">F45+G45+H45+I45+J45+K45</f>
        <v>98.48</v>
      </c>
      <c r="F45" s="29">
        <v>0</v>
      </c>
      <c r="G45" s="29">
        <v>98.48</v>
      </c>
      <c r="H45" s="29">
        <v>0</v>
      </c>
      <c r="I45" s="29">
        <v>0</v>
      </c>
      <c r="J45" s="29">
        <v>0</v>
      </c>
      <c r="K45" s="29">
        <v>0</v>
      </c>
    </row>
    <row r="46" spans="1:11" ht="63" x14ac:dyDescent="0.25">
      <c r="A46" s="90"/>
      <c r="B46" s="90"/>
      <c r="C46" s="90"/>
      <c r="D46" s="16" t="s">
        <v>38</v>
      </c>
      <c r="E46" s="14">
        <f t="shared" si="23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</row>
    <row r="47" spans="1:11" ht="78.75" x14ac:dyDescent="0.25">
      <c r="A47" s="90"/>
      <c r="B47" s="90"/>
      <c r="C47" s="90"/>
      <c r="D47" s="16" t="s">
        <v>39</v>
      </c>
      <c r="E47" s="14">
        <f t="shared" si="23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</row>
    <row r="48" spans="1:11" ht="47.25" x14ac:dyDescent="0.25">
      <c r="A48" s="90"/>
      <c r="B48" s="90"/>
      <c r="C48" s="90"/>
      <c r="D48" s="16" t="s">
        <v>40</v>
      </c>
      <c r="E48" s="14">
        <f t="shared" si="23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</row>
    <row r="49" spans="1:11" ht="15.75" x14ac:dyDescent="0.25">
      <c r="A49" s="95" t="s">
        <v>103</v>
      </c>
      <c r="B49" s="95" t="s">
        <v>90</v>
      </c>
      <c r="C49" s="95" t="s">
        <v>77</v>
      </c>
      <c r="D49" s="34" t="s">
        <v>41</v>
      </c>
      <c r="E49" s="35">
        <f>E50+E51+E52+E53+E54</f>
        <v>7065.14</v>
      </c>
      <c r="F49" s="35">
        <f t="shared" ref="F49:K49" si="24">F50+F51+F52+F53+F54</f>
        <v>1702.79</v>
      </c>
      <c r="G49" s="35">
        <f t="shared" si="24"/>
        <v>242.35</v>
      </c>
      <c r="H49" s="35">
        <f t="shared" si="24"/>
        <v>1280</v>
      </c>
      <c r="I49" s="35">
        <f t="shared" si="24"/>
        <v>1280</v>
      </c>
      <c r="J49" s="35">
        <f t="shared" si="24"/>
        <v>1280</v>
      </c>
      <c r="K49" s="35">
        <f t="shared" si="24"/>
        <v>1280</v>
      </c>
    </row>
    <row r="50" spans="1:11" ht="63" x14ac:dyDescent="0.25">
      <c r="A50" s="95"/>
      <c r="B50" s="95"/>
      <c r="C50" s="95"/>
      <c r="D50" s="36" t="s">
        <v>36</v>
      </c>
      <c r="E50" s="37">
        <f>F50+G50+H50+I50+J50+K50</f>
        <v>5478.35</v>
      </c>
      <c r="F50" s="38">
        <f>F56+F61+F76</f>
        <v>116</v>
      </c>
      <c r="G50" s="38">
        <f>G56+G61+G76+G66+G71</f>
        <v>242.35</v>
      </c>
      <c r="H50" s="38">
        <f t="shared" ref="H50:K53" si="25">H56+H61+H76</f>
        <v>1280</v>
      </c>
      <c r="I50" s="38">
        <f t="shared" si="25"/>
        <v>1280</v>
      </c>
      <c r="J50" s="38">
        <f t="shared" si="25"/>
        <v>1280</v>
      </c>
      <c r="K50" s="38">
        <f t="shared" si="25"/>
        <v>1280</v>
      </c>
    </row>
    <row r="51" spans="1:11" ht="94.5" x14ac:dyDescent="0.25">
      <c r="A51" s="95"/>
      <c r="B51" s="95"/>
      <c r="C51" s="95"/>
      <c r="D51" s="36" t="s">
        <v>37</v>
      </c>
      <c r="E51" s="35">
        <f t="shared" ref="E51:E54" si="26">F51+G51+H51+I51+J51+K51</f>
        <v>1586.79</v>
      </c>
      <c r="F51" s="38">
        <f>F57+F62+F77</f>
        <v>1586.79</v>
      </c>
      <c r="G51" s="38">
        <f>G57+G62+G77+G67</f>
        <v>0</v>
      </c>
      <c r="H51" s="38">
        <f t="shared" si="25"/>
        <v>0</v>
      </c>
      <c r="I51" s="38">
        <f t="shared" si="25"/>
        <v>0</v>
      </c>
      <c r="J51" s="38">
        <f t="shared" si="25"/>
        <v>0</v>
      </c>
      <c r="K51" s="38">
        <f t="shared" si="25"/>
        <v>0</v>
      </c>
    </row>
    <row r="52" spans="1:11" ht="63" x14ac:dyDescent="0.25">
      <c r="A52" s="95"/>
      <c r="B52" s="95"/>
      <c r="C52" s="95"/>
      <c r="D52" s="36" t="s">
        <v>38</v>
      </c>
      <c r="E52" s="35">
        <f t="shared" si="26"/>
        <v>0</v>
      </c>
      <c r="F52" s="38">
        <f>F58+F63+F78</f>
        <v>0</v>
      </c>
      <c r="G52" s="38">
        <f>G58+G63+G68</f>
        <v>0</v>
      </c>
      <c r="H52" s="38">
        <f t="shared" si="25"/>
        <v>0</v>
      </c>
      <c r="I52" s="38">
        <f t="shared" si="25"/>
        <v>0</v>
      </c>
      <c r="J52" s="38">
        <f t="shared" si="25"/>
        <v>0</v>
      </c>
      <c r="K52" s="38">
        <f t="shared" si="25"/>
        <v>0</v>
      </c>
    </row>
    <row r="53" spans="1:11" ht="78.75" x14ac:dyDescent="0.25">
      <c r="A53" s="95"/>
      <c r="B53" s="95"/>
      <c r="C53" s="95"/>
      <c r="D53" s="36" t="s">
        <v>39</v>
      </c>
      <c r="E53" s="35">
        <f t="shared" si="26"/>
        <v>0</v>
      </c>
      <c r="F53" s="38">
        <f>F59+F64+F79</f>
        <v>0</v>
      </c>
      <c r="G53" s="38">
        <f>G59+G64+G79</f>
        <v>0</v>
      </c>
      <c r="H53" s="38">
        <f t="shared" si="25"/>
        <v>0</v>
      </c>
      <c r="I53" s="38">
        <f t="shared" si="25"/>
        <v>0</v>
      </c>
      <c r="J53" s="38">
        <f t="shared" si="25"/>
        <v>0</v>
      </c>
      <c r="K53" s="38">
        <f t="shared" si="25"/>
        <v>0</v>
      </c>
    </row>
    <row r="54" spans="1:11" ht="47.25" x14ac:dyDescent="0.25">
      <c r="A54" s="95"/>
      <c r="B54" s="95"/>
      <c r="C54" s="95"/>
      <c r="D54" s="36" t="s">
        <v>40</v>
      </c>
      <c r="E54" s="35">
        <f t="shared" si="26"/>
        <v>0</v>
      </c>
      <c r="F54" s="38">
        <f t="shared" ref="F54:K54" si="27">F59+F64+F79</f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</row>
    <row r="55" spans="1:11" ht="15.75" x14ac:dyDescent="0.25">
      <c r="A55" s="91" t="s">
        <v>91</v>
      </c>
      <c r="B55" s="91" t="s">
        <v>99</v>
      </c>
      <c r="C55" s="91"/>
      <c r="D55" s="13" t="s">
        <v>41</v>
      </c>
      <c r="E55" s="14">
        <f>F55+G55+H55+I55+J55+K55</f>
        <v>81.349999999999994</v>
      </c>
      <c r="F55" s="31">
        <f>F56+F57+F58+F59</f>
        <v>43.5</v>
      </c>
      <c r="G55" s="31">
        <f t="shared" ref="G55:J55" si="28">G56+G57+G58+G59</f>
        <v>37.85</v>
      </c>
      <c r="H55" s="31">
        <f t="shared" si="28"/>
        <v>0</v>
      </c>
      <c r="I55" s="31">
        <f t="shared" si="28"/>
        <v>0</v>
      </c>
      <c r="J55" s="31">
        <f t="shared" si="28"/>
        <v>0</v>
      </c>
      <c r="K55" s="31">
        <f>K56+K57+K58+K59</f>
        <v>0</v>
      </c>
    </row>
    <row r="56" spans="1:11" ht="63" x14ac:dyDescent="0.25">
      <c r="A56" s="92"/>
      <c r="B56" s="92"/>
      <c r="C56" s="92"/>
      <c r="D56" s="16" t="s">
        <v>36</v>
      </c>
      <c r="E56" s="14">
        <f t="shared" ref="E56:E59" si="29">F56+G56+H56+I56+J56+K56</f>
        <v>81.349999999999994</v>
      </c>
      <c r="F56" s="29">
        <v>43.5</v>
      </c>
      <c r="G56" s="29">
        <v>37.85</v>
      </c>
      <c r="H56" s="29">
        <v>0</v>
      </c>
      <c r="I56" s="29">
        <v>0</v>
      </c>
      <c r="J56" s="29">
        <v>0</v>
      </c>
      <c r="K56" s="29">
        <v>0</v>
      </c>
    </row>
    <row r="57" spans="1:11" ht="94.5" x14ac:dyDescent="0.25">
      <c r="A57" s="92"/>
      <c r="B57" s="92"/>
      <c r="C57" s="92"/>
      <c r="D57" s="16" t="s">
        <v>37</v>
      </c>
      <c r="E57" s="14">
        <f t="shared" si="29"/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ht="63" x14ac:dyDescent="0.25">
      <c r="A58" s="92"/>
      <c r="B58" s="92"/>
      <c r="C58" s="92"/>
      <c r="D58" s="16" t="s">
        <v>38</v>
      </c>
      <c r="E58" s="14">
        <f t="shared" si="29"/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</row>
    <row r="59" spans="1:11" ht="78.75" x14ac:dyDescent="0.25">
      <c r="A59" s="93"/>
      <c r="B59" s="93"/>
      <c r="C59" s="93"/>
      <c r="D59" s="16" t="s">
        <v>39</v>
      </c>
      <c r="E59" s="14">
        <f t="shared" si="29"/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</row>
    <row r="60" spans="1:11" ht="15.6" customHeight="1" x14ac:dyDescent="0.25">
      <c r="A60" s="91" t="s">
        <v>91</v>
      </c>
      <c r="B60" s="91" t="s">
        <v>98</v>
      </c>
      <c r="C60" s="91"/>
      <c r="D60" s="13" t="s">
        <v>41</v>
      </c>
      <c r="E60" s="14">
        <f>F60+G60+H60+I60+J60+K60</f>
        <v>177</v>
      </c>
      <c r="F60" s="15">
        <f>F61+F62+F63+F64+F80</f>
        <v>72.5</v>
      </c>
      <c r="G60" s="31">
        <f t="shared" ref="G60:K60" si="30">G61+G62+G63+G64+G80</f>
        <v>104.5</v>
      </c>
      <c r="H60" s="15">
        <f t="shared" si="30"/>
        <v>0</v>
      </c>
      <c r="I60" s="15">
        <f t="shared" si="30"/>
        <v>0</v>
      </c>
      <c r="J60" s="15">
        <f t="shared" si="30"/>
        <v>0</v>
      </c>
      <c r="K60" s="15">
        <f t="shared" si="30"/>
        <v>0</v>
      </c>
    </row>
    <row r="61" spans="1:11" ht="63" x14ac:dyDescent="0.25">
      <c r="A61" s="92"/>
      <c r="B61" s="92"/>
      <c r="C61" s="92"/>
      <c r="D61" s="16" t="s">
        <v>36</v>
      </c>
      <c r="E61" s="14">
        <f t="shared" ref="E61:E64" si="31">F61+G61+H61+I61+J61+K61</f>
        <v>177</v>
      </c>
      <c r="F61" s="29">
        <v>72.5</v>
      </c>
      <c r="G61" s="29">
        <v>104.5</v>
      </c>
      <c r="H61" s="29">
        <v>0</v>
      </c>
      <c r="I61" s="29">
        <v>0</v>
      </c>
      <c r="J61" s="29">
        <v>0</v>
      </c>
      <c r="K61" s="29">
        <v>0</v>
      </c>
    </row>
    <row r="62" spans="1:11" ht="94.5" x14ac:dyDescent="0.25">
      <c r="A62" s="92"/>
      <c r="B62" s="92"/>
      <c r="C62" s="92"/>
      <c r="D62" s="16" t="s">
        <v>37</v>
      </c>
      <c r="E62" s="14">
        <f t="shared" si="31"/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</row>
    <row r="63" spans="1:11" ht="63" x14ac:dyDescent="0.25">
      <c r="A63" s="92"/>
      <c r="B63" s="92"/>
      <c r="C63" s="92"/>
      <c r="D63" s="16" t="s">
        <v>38</v>
      </c>
      <c r="E63" s="14">
        <f t="shared" si="31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78.75" x14ac:dyDescent="0.25">
      <c r="A64" s="93"/>
      <c r="B64" s="93"/>
      <c r="C64" s="93"/>
      <c r="D64" s="16" t="s">
        <v>39</v>
      </c>
      <c r="E64" s="14">
        <f t="shared" si="31"/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</row>
    <row r="65" spans="1:11" ht="29.25" customHeight="1" x14ac:dyDescent="0.25">
      <c r="A65" s="91" t="s">
        <v>101</v>
      </c>
      <c r="B65" s="91" t="s">
        <v>102</v>
      </c>
      <c r="C65" s="33"/>
      <c r="D65" s="48" t="s">
        <v>41</v>
      </c>
      <c r="E65" s="49">
        <v>84.93</v>
      </c>
      <c r="F65" s="50">
        <v>0</v>
      </c>
      <c r="G65" s="51">
        <f>G66+G67+G68+G69</f>
        <v>0</v>
      </c>
      <c r="H65" s="50">
        <v>0</v>
      </c>
      <c r="I65" s="50">
        <v>0</v>
      </c>
      <c r="J65" s="50">
        <v>0</v>
      </c>
      <c r="K65" s="50">
        <v>0</v>
      </c>
    </row>
    <row r="66" spans="1:11" ht="63" x14ac:dyDescent="0.25">
      <c r="A66" s="92"/>
      <c r="B66" s="92"/>
      <c r="C66" s="33"/>
      <c r="D66" s="16" t="s">
        <v>36</v>
      </c>
      <c r="E66" s="14">
        <v>0.85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</row>
    <row r="67" spans="1:11" ht="94.5" x14ac:dyDescent="0.25">
      <c r="A67" s="92"/>
      <c r="B67" s="92"/>
      <c r="C67" s="33"/>
      <c r="D67" s="16" t="s">
        <v>37</v>
      </c>
      <c r="E67" s="14">
        <v>0.84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</row>
    <row r="68" spans="1:11" ht="63" x14ac:dyDescent="0.25">
      <c r="A68" s="92"/>
      <c r="B68" s="92"/>
      <c r="C68" s="33"/>
      <c r="D68" s="16" t="s">
        <v>38</v>
      </c>
      <c r="E68" s="14">
        <v>83.24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</row>
    <row r="69" spans="1:11" ht="78.75" x14ac:dyDescent="0.25">
      <c r="A69" s="93"/>
      <c r="B69" s="93"/>
      <c r="C69" s="33"/>
      <c r="D69" s="16" t="s">
        <v>39</v>
      </c>
      <c r="E69" s="14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</row>
    <row r="70" spans="1:11" ht="15.75" customHeight="1" x14ac:dyDescent="0.25">
      <c r="A70" s="90" t="s">
        <v>109</v>
      </c>
      <c r="B70" s="90" t="s">
        <v>110</v>
      </c>
      <c r="C70" s="90"/>
      <c r="D70" s="20" t="s">
        <v>41</v>
      </c>
      <c r="E70" s="14">
        <f>E71+E72+E73+E74</f>
        <v>100</v>
      </c>
      <c r="F70" s="30">
        <f>F71+F72+F74+F73</f>
        <v>0</v>
      </c>
      <c r="G70" s="30">
        <f t="shared" ref="G70:K70" si="32">G71+G72+G74+G73</f>
        <v>100</v>
      </c>
      <c r="H70" s="30">
        <f t="shared" si="32"/>
        <v>0</v>
      </c>
      <c r="I70" s="30">
        <f t="shared" si="32"/>
        <v>0</v>
      </c>
      <c r="J70" s="30">
        <f t="shared" si="32"/>
        <v>0</v>
      </c>
      <c r="K70" s="30">
        <f t="shared" si="32"/>
        <v>0</v>
      </c>
    </row>
    <row r="71" spans="1:11" ht="63" x14ac:dyDescent="0.25">
      <c r="A71" s="90"/>
      <c r="B71" s="90"/>
      <c r="C71" s="90"/>
      <c r="D71" s="16" t="s">
        <v>36</v>
      </c>
      <c r="E71" s="14">
        <f t="shared" ref="E71:E74" si="33">F71+G71+H71+I71+J71+K71</f>
        <v>100</v>
      </c>
      <c r="F71" s="29">
        <v>0</v>
      </c>
      <c r="G71" s="29">
        <v>100</v>
      </c>
      <c r="H71" s="29">
        <v>0</v>
      </c>
      <c r="I71" s="29">
        <v>0</v>
      </c>
      <c r="J71" s="29">
        <v>0</v>
      </c>
      <c r="K71" s="29">
        <v>0</v>
      </c>
    </row>
    <row r="72" spans="1:11" ht="94.5" x14ac:dyDescent="0.25">
      <c r="A72" s="90"/>
      <c r="B72" s="90"/>
      <c r="C72" s="90"/>
      <c r="D72" s="16" t="s">
        <v>37</v>
      </c>
      <c r="E72" s="14">
        <f t="shared" si="33"/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</row>
    <row r="73" spans="1:11" ht="63" x14ac:dyDescent="0.25">
      <c r="A73" s="90"/>
      <c r="B73" s="90"/>
      <c r="C73" s="90"/>
      <c r="D73" s="16" t="s">
        <v>38</v>
      </c>
      <c r="E73" s="14">
        <f t="shared" si="33"/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</row>
    <row r="74" spans="1:11" ht="78.75" x14ac:dyDescent="0.25">
      <c r="A74" s="90"/>
      <c r="B74" s="90"/>
      <c r="C74" s="90"/>
      <c r="D74" s="16" t="s">
        <v>39</v>
      </c>
      <c r="E74" s="14">
        <f t="shared" si="33"/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</row>
    <row r="75" spans="1:11" ht="15.75" x14ac:dyDescent="0.25">
      <c r="A75" s="90" t="s">
        <v>91</v>
      </c>
      <c r="B75" s="90" t="s">
        <v>100</v>
      </c>
      <c r="C75" s="90"/>
      <c r="D75" s="20" t="s">
        <v>41</v>
      </c>
      <c r="E75" s="14">
        <f>E76+E77+E78+E79</f>
        <v>6706.79</v>
      </c>
      <c r="F75" s="30">
        <f>F76+F77+F79+F78</f>
        <v>1586.79</v>
      </c>
      <c r="G75" s="30">
        <f t="shared" ref="G75:K75" si="34">G76+G77+G79+G78</f>
        <v>0</v>
      </c>
      <c r="H75" s="30">
        <f t="shared" si="34"/>
        <v>1280</v>
      </c>
      <c r="I75" s="30">
        <f t="shared" si="34"/>
        <v>1280</v>
      </c>
      <c r="J75" s="30">
        <f t="shared" si="34"/>
        <v>1280</v>
      </c>
      <c r="K75" s="30">
        <f t="shared" si="34"/>
        <v>1280</v>
      </c>
    </row>
    <row r="76" spans="1:11" ht="63" x14ac:dyDescent="0.25">
      <c r="A76" s="90"/>
      <c r="B76" s="90"/>
      <c r="C76" s="90"/>
      <c r="D76" s="16" t="s">
        <v>36</v>
      </c>
      <c r="E76" s="14">
        <f t="shared" ref="E76:E79" si="35">F76+G76+H76+I76+J76+K76</f>
        <v>5120</v>
      </c>
      <c r="F76" s="29">
        <v>0</v>
      </c>
      <c r="G76" s="29">
        <v>0</v>
      </c>
      <c r="H76" s="29">
        <v>1280</v>
      </c>
      <c r="I76" s="29">
        <v>1280</v>
      </c>
      <c r="J76" s="29">
        <v>1280</v>
      </c>
      <c r="K76" s="29">
        <v>1280</v>
      </c>
    </row>
    <row r="77" spans="1:11" ht="84" customHeight="1" x14ac:dyDescent="0.25">
      <c r="A77" s="90"/>
      <c r="B77" s="90"/>
      <c r="C77" s="90"/>
      <c r="D77" s="16" t="s">
        <v>37</v>
      </c>
      <c r="E77" s="14">
        <f t="shared" si="35"/>
        <v>1586.79</v>
      </c>
      <c r="F77" s="29">
        <v>1586.79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</row>
    <row r="78" spans="1:11" ht="63" x14ac:dyDescent="0.25">
      <c r="A78" s="90"/>
      <c r="B78" s="90"/>
      <c r="C78" s="90"/>
      <c r="D78" s="16" t="s">
        <v>38</v>
      </c>
      <c r="E78" s="14">
        <f t="shared" si="35"/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</row>
    <row r="79" spans="1:11" ht="78.75" x14ac:dyDescent="0.25">
      <c r="A79" s="90"/>
      <c r="B79" s="90"/>
      <c r="C79" s="90"/>
      <c r="D79" s="16" t="s">
        <v>39</v>
      </c>
      <c r="E79" s="14">
        <f t="shared" si="35"/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</row>
    <row r="80" spans="1:1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</sheetData>
  <mergeCells count="46">
    <mergeCell ref="A75:A79"/>
    <mergeCell ref="B75:B79"/>
    <mergeCell ref="C75:C79"/>
    <mergeCell ref="A25:A30"/>
    <mergeCell ref="B25:B30"/>
    <mergeCell ref="C25:C30"/>
    <mergeCell ref="A49:A54"/>
    <mergeCell ref="B49:B54"/>
    <mergeCell ref="C49:C54"/>
    <mergeCell ref="A55:A59"/>
    <mergeCell ref="B55:B59"/>
    <mergeCell ref="C55:C59"/>
    <mergeCell ref="A31:A36"/>
    <mergeCell ref="A60:A64"/>
    <mergeCell ref="B60:B64"/>
    <mergeCell ref="C60:C64"/>
    <mergeCell ref="A43:A48"/>
    <mergeCell ref="B43:B48"/>
    <mergeCell ref="C43:C4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C31:C36"/>
    <mergeCell ref="A37:A42"/>
    <mergeCell ref="B37:B42"/>
    <mergeCell ref="C37:C42"/>
    <mergeCell ref="B31:B36"/>
    <mergeCell ref="A13:A18"/>
    <mergeCell ref="B13:B18"/>
    <mergeCell ref="C13:C18"/>
    <mergeCell ref="A19:A24"/>
    <mergeCell ref="B19:B24"/>
    <mergeCell ref="C19:C24"/>
    <mergeCell ref="A70:A74"/>
    <mergeCell ref="B70:B74"/>
    <mergeCell ref="C70:C74"/>
    <mergeCell ref="A65:A69"/>
    <mergeCell ref="B65:B6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2021-02-01T04:43:36Z</dcterms:modified>
</cp:coreProperties>
</file>