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исполнение  2 кв 2021 год" sheetId="4" r:id="rId1"/>
  </sheets>
  <calcPr calcId="124519"/>
</workbook>
</file>

<file path=xl/calcChain.xml><?xml version="1.0" encoding="utf-8"?>
<calcChain xmlns="http://schemas.openxmlformats.org/spreadsheetml/2006/main">
  <c r="D7" i="4"/>
  <c r="D53"/>
  <c r="C20"/>
  <c r="D43"/>
  <c r="D9" l="1"/>
  <c r="C9"/>
  <c r="C30"/>
  <c r="D24"/>
  <c r="D50"/>
  <c r="D47"/>
  <c r="D30"/>
  <c r="E45"/>
  <c r="E26"/>
  <c r="D20"/>
  <c r="C24"/>
  <c r="E38"/>
  <c r="E23"/>
  <c r="E22"/>
  <c r="D55" l="1"/>
  <c r="C55"/>
  <c r="E52"/>
  <c r="E51"/>
  <c r="C50"/>
  <c r="E49"/>
  <c r="E48"/>
  <c r="C47"/>
  <c r="E46"/>
  <c r="E44"/>
  <c r="C43"/>
  <c r="E43" s="1"/>
  <c r="E42"/>
  <c r="E41"/>
  <c r="D40"/>
  <c r="C40"/>
  <c r="E39"/>
  <c r="E37"/>
  <c r="E36"/>
  <c r="E35"/>
  <c r="D34"/>
  <c r="C34"/>
  <c r="E33"/>
  <c r="E32"/>
  <c r="E30"/>
  <c r="E29"/>
  <c r="E28"/>
  <c r="E25"/>
  <c r="E24"/>
  <c r="E21"/>
  <c r="E19"/>
  <c r="E18"/>
  <c r="E17"/>
  <c r="E14"/>
  <c r="E12"/>
  <c r="E11"/>
  <c r="E10"/>
  <c r="E20" l="1"/>
  <c r="C7"/>
  <c r="E47"/>
  <c r="E34"/>
  <c r="E9"/>
  <c r="E50"/>
  <c r="E40"/>
  <c r="E7" l="1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<sst xmlns="http://schemas.openxmlformats.org/spreadsheetml/2006/main" count="111" uniqueCount="111">
  <si>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</si>
  <si>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</si>
  <si>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</si>
  <si>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</si>
  <si>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</si>
  <si>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</si>
  <si>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</si>
  <si>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</si>
  <si>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</si>
  <si>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</si>
  <si>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</si>
  <si>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</si>
  <si>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</si>
  <si>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</si>
  <si>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</si>
  <si>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</si>
  <si>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</si>
  <si>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</si>
  <si>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</si>
  <si>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</si>
  <si>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</si>
  <si>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</si>
  <si>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</si>
  <si>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</si>
  <si>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</si>
  <si>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</si>
  <si>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</si>
  <si>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</si>
  <si>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</si>
  <si>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</si>
  <si>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</si>
  <si>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</si>
  <si>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</si>
  <si>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</si>
  <si>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</si>
  <si>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</si>
  <si>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</si>
  <si>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</si>
  <si>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</si>
  <si>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</si>
  <si>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</si>
  <si>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</si>
  <si>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</si>
  <si>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</si>
  <si>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</si>
  <si>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</si>
  <si>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</si>
  <si>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</si>
  <si>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</si>
  <si>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</si>
  <si>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</si>
  <si>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</si>
  <si>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</si>
  <si>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</si>
  <si>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</si>
  <si>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</si>
  <si>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</si>
  <si>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</si>
  <si>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</si>
  <si>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</si>
  <si>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</si>
  <si>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</si>
  <si>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</si>
  <si>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</si>
  <si>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</si>
  <si>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</si>
  <si>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</si>
  <si>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</si>
  <si>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</si>
  <si>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</si>
  <si>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</si>
  <si>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</si>
  <si>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</si>
  <si>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</si>
  <si>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</si>
  <si>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</si>
  <si>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</si>
  <si>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</si>
  <si>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</si>
  <si>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</si>
  <si>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</si>
  <si>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</si>
  <si>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</si>
  <si>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</si>
  <si>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</si>
  <si>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</si>
  <si>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</si>
  <si>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</si>
  <si>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</si>
  <si>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</si>
  <si>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</si>
  <si>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</si>
  <si>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</si>
  <si>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</si>
  <si>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</si>
  <si>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</si>
  <si>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</si>
  <si>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</si>
  <si>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</si>
  <si>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</si>
  <si>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</si>
  <si>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</si>
  <si>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</si>
  <si>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</si>
  <si>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</si>
  <si>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</si>
  <si>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</si>
  <si>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t>Исполнение консолидированного  бюджета МО "Усть-Коксинский район" РА за 2 квартал  2020 год</t>
  </si>
  <si>
    <t>Исполнение консолидированного  бюджета МО "Усть-Коксинский район" РА за 2 квартал  2021 год</t>
  </si>
  <si>
    <t>темп роста 2021/2020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</si>
  <si>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 2 квартал 2021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</si>
</sst>
</file>

<file path=xl/styles.xml><?xml version="1.0" encoding="utf-8"?>
<styleSheet xmlns="http://schemas.openxmlformats.org/spreadsheetml/2006/main">
  <numFmts count="1">
    <numFmt numFmtId="164" formatCode="dd\.mm\.yyyy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5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8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60" xfId="36" applyNumberFormat="1" applyFont="1" applyBorder="1" applyProtection="1">
      <alignment horizontal="center" vertical="center" wrapText="1"/>
    </xf>
    <xf numFmtId="0" fontId="17" fillId="0" borderId="61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2" xfId="0" applyNumberFormat="1" applyFont="1" applyBorder="1"/>
    <xf numFmtId="0" fontId="17" fillId="0" borderId="63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4" xfId="0" applyNumberFormat="1" applyFont="1" applyBorder="1"/>
    <xf numFmtId="0" fontId="17" fillId="0" borderId="65" xfId="70" applyNumberFormat="1" applyFont="1" applyBorder="1" applyProtection="1">
      <alignment horizontal="left" wrapText="1" indent="2"/>
    </xf>
    <xf numFmtId="0" fontId="17" fillId="0" borderId="66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8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4" fontId="17" fillId="4" borderId="16" xfId="40" applyNumberFormat="1" applyFont="1" applyFill="1" applyBorder="1" applyProtection="1">
      <alignment horizontal="right" shrinkToFit="1"/>
    </xf>
    <xf numFmtId="4" fontId="17" fillId="4" borderId="52" xfId="40" applyNumberFormat="1" applyFont="1" applyFill="1" applyBorder="1" applyProtection="1">
      <alignment horizontal="right" shrinkToFit="1"/>
    </xf>
    <xf numFmtId="4" fontId="17" fillId="4" borderId="50" xfId="40" applyNumberFormat="1" applyFont="1" applyFill="1" applyBorder="1" applyProtection="1">
      <alignment horizontal="right" shrinkToFit="1"/>
    </xf>
    <xf numFmtId="4" fontId="17" fillId="4" borderId="53" xfId="40" applyNumberFormat="1" applyFont="1" applyFill="1" applyBorder="1" applyProtection="1">
      <alignment horizontal="right" shrinkToFit="1"/>
    </xf>
    <xf numFmtId="4" fontId="18" fillId="4" borderId="48" xfId="0" applyNumberFormat="1" applyFont="1" applyFill="1" applyBorder="1"/>
    <xf numFmtId="0" fontId="19" fillId="0" borderId="1" xfId="0" applyFont="1" applyBorder="1" applyAlignment="1">
      <alignment horizont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58" xfId="35" applyFont="1" applyBorder="1">
      <alignment horizontal="center" vertical="center" wrapText="1"/>
    </xf>
    <xf numFmtId="49" fontId="17" fillId="0" borderId="55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7" xfId="35" applyNumberFormat="1" applyFont="1" applyBorder="1" applyAlignment="1" applyProtection="1">
      <alignment horizontal="center" vertical="center" wrapText="1"/>
    </xf>
    <xf numFmtId="49" fontId="17" fillId="0" borderId="59" xfId="35" applyNumberFormat="1" applyFont="1" applyBorder="1" applyAlignment="1" applyProtection="1">
      <alignment horizontal="center" vertical="center" wrapText="1"/>
    </xf>
    <xf numFmtId="4" fontId="21" fillId="4" borderId="1" xfId="0" applyNumberFormat="1" applyFont="1" applyFill="1" applyBorder="1"/>
    <xf numFmtId="4" fontId="17" fillId="4" borderId="49" xfId="50" applyNumberFormat="1" applyFont="1" applyFill="1" applyBorder="1" applyProtection="1">
      <alignment horizontal="center"/>
    </xf>
    <xf numFmtId="4" fontId="17" fillId="4" borderId="67" xfId="40" applyNumberFormat="1" applyFont="1" applyFill="1" applyBorder="1" applyProtection="1">
      <alignment horizontal="right" shrinkToFit="1"/>
    </xf>
    <xf numFmtId="0" fontId="18" fillId="4" borderId="51" xfId="0" applyFont="1" applyFill="1" applyBorder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D10" sqref="D10"/>
    </sheetView>
  </sheetViews>
  <sheetFormatPr defaultRowHeight="13.8"/>
  <cols>
    <col min="1" max="1" width="41.109375" style="5" customWidth="1"/>
    <col min="2" max="2" width="7.5546875" style="5" customWidth="1"/>
    <col min="3" max="3" width="12.88671875" style="5" customWidth="1"/>
    <col min="4" max="4" width="14.33203125" style="2" customWidth="1"/>
    <col min="5" max="5" width="10.33203125" style="3" customWidth="1"/>
    <col min="6" max="16384" width="8.88671875" style="3"/>
  </cols>
  <sheetData>
    <row r="1" spans="1:5">
      <c r="A1" s="1"/>
      <c r="B1" s="1"/>
      <c r="C1" s="1"/>
    </row>
    <row r="2" spans="1:5" ht="56.4" customHeight="1">
      <c r="A2" s="32" t="s">
        <v>110</v>
      </c>
      <c r="B2" s="32"/>
      <c r="C2" s="32"/>
      <c r="D2" s="32"/>
      <c r="E2" s="32"/>
    </row>
    <row r="3" spans="1:5" ht="14.4" thickBot="1">
      <c r="A3" s="7"/>
      <c r="B3" s="8"/>
      <c r="C3" s="8"/>
    </row>
    <row r="4" spans="1:5" ht="14.4" customHeight="1">
      <c r="A4" s="33" t="s">
        <v>0</v>
      </c>
      <c r="B4" s="35" t="s">
        <v>8</v>
      </c>
      <c r="C4" s="37" t="s">
        <v>107</v>
      </c>
      <c r="D4" s="37" t="s">
        <v>108</v>
      </c>
      <c r="E4" s="39" t="s">
        <v>109</v>
      </c>
    </row>
    <row r="5" spans="1:5" ht="55.2" customHeight="1">
      <c r="A5" s="34"/>
      <c r="B5" s="36"/>
      <c r="C5" s="38"/>
      <c r="D5" s="38"/>
      <c r="E5" s="40"/>
    </row>
    <row r="6" spans="1:5" ht="14.4" thickBot="1">
      <c r="A6" s="11" t="s">
        <v>1</v>
      </c>
      <c r="B6" s="12" t="s">
        <v>2</v>
      </c>
      <c r="C6" s="13" t="s">
        <v>3</v>
      </c>
      <c r="D6" s="4" t="s">
        <v>4</v>
      </c>
      <c r="E6" s="14" t="s">
        <v>5</v>
      </c>
    </row>
    <row r="7" spans="1:5">
      <c r="A7" s="15" t="s">
        <v>9</v>
      </c>
      <c r="B7" s="16" t="s">
        <v>6</v>
      </c>
      <c r="C7" s="41">
        <f>C9+C18+C20+C24+C30+C34+C40+C43+C47+C50+C53+C55</f>
        <v>403014244.29000014</v>
      </c>
      <c r="D7" s="31">
        <f>D9+D18+D20+D24+D30+D34+D40+D43+D47+D50+D53+D55</f>
        <v>450937819.0800001</v>
      </c>
      <c r="E7" s="17">
        <f>D7/C7*100</f>
        <v>111.89128559821206</v>
      </c>
    </row>
    <row r="8" spans="1:5">
      <c r="A8" s="18" t="s">
        <v>7</v>
      </c>
      <c r="B8" s="19"/>
      <c r="C8" s="42"/>
      <c r="D8" s="26"/>
      <c r="E8" s="20"/>
    </row>
    <row r="9" spans="1:5">
      <c r="A9" s="21" t="s">
        <v>10</v>
      </c>
      <c r="B9" s="19" t="s">
        <v>55</v>
      </c>
      <c r="C9" s="25">
        <f>C10+C11+C12+C13+C14+C16+C17+C15</f>
        <v>44906425.240000002</v>
      </c>
      <c r="D9" s="25">
        <f>D10+D11+D12+D13+D14+D16+D17+D15</f>
        <v>44558827.530000001</v>
      </c>
      <c r="E9" s="17">
        <f t="shared" ref="E9:E52" si="0">D9/C9*100</f>
        <v>99.225951056798039</v>
      </c>
    </row>
    <row r="10" spans="1:5" ht="31.2">
      <c r="A10" s="21" t="s">
        <v>11</v>
      </c>
      <c r="B10" s="19" t="s">
        <v>56</v>
      </c>
      <c r="C10" s="25">
        <v>2968397.7</v>
      </c>
      <c r="D10" s="26">
        <v>2785924.65</v>
      </c>
      <c r="E10" s="17">
        <f t="shared" si="0"/>
        <v>93.852809884605421</v>
      </c>
    </row>
    <row r="11" spans="1:5" ht="31.2">
      <c r="A11" s="21" t="s">
        <v>12</v>
      </c>
      <c r="B11" s="19" t="s">
        <v>57</v>
      </c>
      <c r="C11" s="25">
        <v>557949.4</v>
      </c>
      <c r="D11" s="26">
        <v>585866.46</v>
      </c>
      <c r="E11" s="17">
        <f t="shared" si="0"/>
        <v>105.00351107107562</v>
      </c>
    </row>
    <row r="12" spans="1:5" ht="41.4">
      <c r="A12" s="21" t="s">
        <v>13</v>
      </c>
      <c r="B12" s="19" t="s">
        <v>58</v>
      </c>
      <c r="C12" s="25">
        <v>17032865.920000002</v>
      </c>
      <c r="D12" s="26">
        <v>17580607.510000002</v>
      </c>
      <c r="E12" s="17">
        <f t="shared" si="0"/>
        <v>103.21579229574537</v>
      </c>
    </row>
    <row r="13" spans="1:5">
      <c r="A13" s="21" t="s">
        <v>14</v>
      </c>
      <c r="B13" s="19" t="s">
        <v>59</v>
      </c>
      <c r="C13" s="25">
        <v>0</v>
      </c>
      <c r="D13" s="26"/>
      <c r="E13" s="17"/>
    </row>
    <row r="14" spans="1:5" ht="31.2">
      <c r="A14" s="21" t="s">
        <v>15</v>
      </c>
      <c r="B14" s="19" t="s">
        <v>60</v>
      </c>
      <c r="C14" s="25">
        <v>4156031.65</v>
      </c>
      <c r="D14" s="26">
        <v>3658504.27</v>
      </c>
      <c r="E14" s="17">
        <f t="shared" si="0"/>
        <v>88.028787509354018</v>
      </c>
    </row>
    <row r="15" spans="1:5">
      <c r="A15" s="21" t="s">
        <v>106</v>
      </c>
      <c r="B15" s="19" t="s">
        <v>105</v>
      </c>
      <c r="C15" s="25"/>
      <c r="D15" s="26">
        <v>249728.74</v>
      </c>
      <c r="E15" s="17"/>
    </row>
    <row r="16" spans="1:5">
      <c r="A16" s="21" t="s">
        <v>16</v>
      </c>
      <c r="B16" s="19" t="s">
        <v>61</v>
      </c>
      <c r="C16" s="25"/>
      <c r="D16" s="26"/>
      <c r="E16" s="17"/>
    </row>
    <row r="17" spans="1:5">
      <c r="A17" s="21" t="s">
        <v>17</v>
      </c>
      <c r="B17" s="19" t="s">
        <v>62</v>
      </c>
      <c r="C17" s="25">
        <v>20191180.57</v>
      </c>
      <c r="D17" s="26">
        <v>19698195.899999999</v>
      </c>
      <c r="E17" s="17">
        <f t="shared" si="0"/>
        <v>97.558415822735611</v>
      </c>
    </row>
    <row r="18" spans="1:5">
      <c r="A18" s="21" t="s">
        <v>18</v>
      </c>
      <c r="B18" s="19" t="s">
        <v>63</v>
      </c>
      <c r="C18" s="25">
        <v>649200</v>
      </c>
      <c r="D18" s="25">
        <v>670500</v>
      </c>
      <c r="E18" s="17">
        <f t="shared" si="0"/>
        <v>103.28096118299446</v>
      </c>
    </row>
    <row r="19" spans="1:5">
      <c r="A19" s="21" t="s">
        <v>64</v>
      </c>
      <c r="B19" s="19" t="s">
        <v>65</v>
      </c>
      <c r="C19" s="25">
        <v>649200</v>
      </c>
      <c r="D19" s="26">
        <v>670500</v>
      </c>
      <c r="E19" s="17">
        <f t="shared" si="0"/>
        <v>103.28096118299446</v>
      </c>
    </row>
    <row r="20" spans="1:5" ht="21">
      <c r="A20" s="21" t="s">
        <v>19</v>
      </c>
      <c r="B20" s="19" t="s">
        <v>66</v>
      </c>
      <c r="C20" s="25">
        <f>C21+C22+C23</f>
        <v>3283615.62</v>
      </c>
      <c r="D20" s="25">
        <f>D21+D22+D23</f>
        <v>2785578.6300000004</v>
      </c>
      <c r="E20" s="17">
        <f t="shared" si="0"/>
        <v>84.832664731933534</v>
      </c>
    </row>
    <row r="21" spans="1:5" ht="31.2">
      <c r="A21" s="21" t="s">
        <v>20</v>
      </c>
      <c r="B21" s="19" t="s">
        <v>67</v>
      </c>
      <c r="C21" s="25">
        <v>3108129.96</v>
      </c>
      <c r="D21" s="25"/>
      <c r="E21" s="17">
        <f t="shared" si="0"/>
        <v>0</v>
      </c>
    </row>
    <row r="22" spans="1:5">
      <c r="A22" s="21" t="s">
        <v>21</v>
      </c>
      <c r="B22" s="19" t="s">
        <v>68</v>
      </c>
      <c r="C22" s="25">
        <v>81436</v>
      </c>
      <c r="D22" s="26">
        <v>2700804.66</v>
      </c>
      <c r="E22" s="17">
        <f t="shared" si="0"/>
        <v>3316.4750970086943</v>
      </c>
    </row>
    <row r="23" spans="1:5" ht="21">
      <c r="A23" s="21" t="s">
        <v>22</v>
      </c>
      <c r="B23" s="19" t="s">
        <v>69</v>
      </c>
      <c r="C23" s="25">
        <v>94049.66</v>
      </c>
      <c r="D23" s="26">
        <v>84773.97</v>
      </c>
      <c r="E23" s="17">
        <f t="shared" si="0"/>
        <v>90.137455042368046</v>
      </c>
    </row>
    <row r="24" spans="1:5">
      <c r="A24" s="21" t="s">
        <v>23</v>
      </c>
      <c r="B24" s="19" t="s">
        <v>70</v>
      </c>
      <c r="C24" s="25">
        <f>C25+C26+C28+C29+C27</f>
        <v>5377946.5</v>
      </c>
      <c r="D24" s="25">
        <f>D25+D26+D28+D29+D27</f>
        <v>7140055.8399999999</v>
      </c>
      <c r="E24" s="17">
        <f t="shared" si="0"/>
        <v>132.76546800902537</v>
      </c>
    </row>
    <row r="25" spans="1:5">
      <c r="A25" s="21" t="s">
        <v>24</v>
      </c>
      <c r="B25" s="19" t="s">
        <v>71</v>
      </c>
      <c r="C25" s="27">
        <v>235600.67</v>
      </c>
      <c r="D25" s="26">
        <v>407561.33</v>
      </c>
      <c r="E25" s="17">
        <f t="shared" si="0"/>
        <v>172.98818802170638</v>
      </c>
    </row>
    <row r="26" spans="1:5">
      <c r="A26" s="21" t="s">
        <v>25</v>
      </c>
      <c r="B26" s="19" t="s">
        <v>72</v>
      </c>
      <c r="C26" s="25">
        <v>47291</v>
      </c>
      <c r="D26" s="26"/>
      <c r="E26" s="17">
        <f t="shared" si="0"/>
        <v>0</v>
      </c>
    </row>
    <row r="27" spans="1:5">
      <c r="A27" s="21" t="s">
        <v>103</v>
      </c>
      <c r="B27" s="19" t="s">
        <v>102</v>
      </c>
      <c r="C27" s="25"/>
      <c r="D27" s="26"/>
      <c r="E27" s="17"/>
    </row>
    <row r="28" spans="1:5">
      <c r="A28" s="21" t="s">
        <v>26</v>
      </c>
      <c r="B28" s="19" t="s">
        <v>73</v>
      </c>
      <c r="C28" s="25">
        <v>4277188.5599999996</v>
      </c>
      <c r="D28" s="26">
        <v>5518761.2999999998</v>
      </c>
      <c r="E28" s="17">
        <f t="shared" si="0"/>
        <v>129.02777660099233</v>
      </c>
    </row>
    <row r="29" spans="1:5">
      <c r="A29" s="21" t="s">
        <v>27</v>
      </c>
      <c r="B29" s="19" t="s">
        <v>74</v>
      </c>
      <c r="C29" s="25">
        <v>817866.27</v>
      </c>
      <c r="D29" s="26">
        <v>1213733.21</v>
      </c>
      <c r="E29" s="17">
        <f t="shared" si="0"/>
        <v>148.40240446644168</v>
      </c>
    </row>
    <row r="30" spans="1:5">
      <c r="A30" s="21" t="s">
        <v>28</v>
      </c>
      <c r="B30" s="19" t="s">
        <v>75</v>
      </c>
      <c r="C30" s="28">
        <f>C32+C33+C31</f>
        <v>7598287.8000000007</v>
      </c>
      <c r="D30" s="28">
        <f>D32+D33+D31</f>
        <v>11246746.100000001</v>
      </c>
      <c r="E30" s="17">
        <f t="shared" si="0"/>
        <v>148.01684795356132</v>
      </c>
    </row>
    <row r="31" spans="1:5">
      <c r="A31" s="21"/>
      <c r="B31" s="6" t="s">
        <v>104</v>
      </c>
      <c r="C31" s="29"/>
      <c r="D31" s="29"/>
      <c r="E31" s="17"/>
    </row>
    <row r="32" spans="1:5">
      <c r="A32" s="21" t="s">
        <v>29</v>
      </c>
      <c r="B32" s="19" t="s">
        <v>76</v>
      </c>
      <c r="C32" s="30">
        <v>4438714.62</v>
      </c>
      <c r="D32" s="31">
        <v>4541099.2300000004</v>
      </c>
      <c r="E32" s="17">
        <f t="shared" si="0"/>
        <v>102.30662745333244</v>
      </c>
    </row>
    <row r="33" spans="1:5">
      <c r="A33" s="21" t="s">
        <v>30</v>
      </c>
      <c r="B33" s="19" t="s">
        <v>77</v>
      </c>
      <c r="C33" s="25">
        <v>3159573.18</v>
      </c>
      <c r="D33" s="26">
        <v>6705646.8700000001</v>
      </c>
      <c r="E33" s="17">
        <f t="shared" si="0"/>
        <v>212.23268106105394</v>
      </c>
    </row>
    <row r="34" spans="1:5">
      <c r="A34" s="21" t="s">
        <v>31</v>
      </c>
      <c r="B34" s="19" t="s">
        <v>78</v>
      </c>
      <c r="C34" s="25">
        <f>C35+C36+C37+C38+C39</f>
        <v>289699317.36000007</v>
      </c>
      <c r="D34" s="25">
        <f>D35+D36+D37+D38+D39</f>
        <v>330197041.28000003</v>
      </c>
      <c r="E34" s="17">
        <f t="shared" si="0"/>
        <v>113.97922656119852</v>
      </c>
    </row>
    <row r="35" spans="1:5">
      <c r="A35" s="21" t="s">
        <v>32</v>
      </c>
      <c r="B35" s="19" t="s">
        <v>79</v>
      </c>
      <c r="C35" s="25">
        <v>70395425.930000007</v>
      </c>
      <c r="D35" s="26">
        <v>92450939.299999997</v>
      </c>
      <c r="E35" s="17">
        <f t="shared" si="0"/>
        <v>131.33088986766214</v>
      </c>
    </row>
    <row r="36" spans="1:5">
      <c r="A36" s="21" t="s">
        <v>33</v>
      </c>
      <c r="B36" s="19" t="s">
        <v>80</v>
      </c>
      <c r="C36" s="25">
        <v>194080116.80000001</v>
      </c>
      <c r="D36" s="26">
        <v>211705288.69</v>
      </c>
      <c r="E36" s="17">
        <f t="shared" si="0"/>
        <v>109.08138977892452</v>
      </c>
    </row>
    <row r="37" spans="1:5">
      <c r="A37" s="21" t="s">
        <v>34</v>
      </c>
      <c r="B37" s="19" t="s">
        <v>81</v>
      </c>
      <c r="C37" s="25">
        <v>14858508.970000001</v>
      </c>
      <c r="D37" s="26">
        <v>15134351.48</v>
      </c>
      <c r="E37" s="17">
        <f t="shared" si="0"/>
        <v>101.85646157738262</v>
      </c>
    </row>
    <row r="38" spans="1:5">
      <c r="A38" s="21" t="s">
        <v>35</v>
      </c>
      <c r="B38" s="19" t="s">
        <v>82</v>
      </c>
      <c r="C38" s="25">
        <v>60520</v>
      </c>
      <c r="D38" s="26">
        <v>724600.76</v>
      </c>
      <c r="E38" s="17">
        <f t="shared" si="0"/>
        <v>1197.2914077990747</v>
      </c>
    </row>
    <row r="39" spans="1:5">
      <c r="A39" s="21" t="s">
        <v>36</v>
      </c>
      <c r="B39" s="19" t="s">
        <v>83</v>
      </c>
      <c r="C39" s="25">
        <v>10304745.66</v>
      </c>
      <c r="D39" s="26">
        <v>10181861.050000001</v>
      </c>
      <c r="E39" s="17">
        <f t="shared" si="0"/>
        <v>98.807494973146191</v>
      </c>
    </row>
    <row r="40" spans="1:5">
      <c r="A40" s="21" t="s">
        <v>37</v>
      </c>
      <c r="B40" s="19" t="s">
        <v>84</v>
      </c>
      <c r="C40" s="25">
        <f>C41+C42</f>
        <v>35384838.240000002</v>
      </c>
      <c r="D40" s="25">
        <f>D41+D42</f>
        <v>39896911.039999999</v>
      </c>
      <c r="E40" s="17">
        <f t="shared" si="0"/>
        <v>112.75142977734296</v>
      </c>
    </row>
    <row r="41" spans="1:5">
      <c r="A41" s="21" t="s">
        <v>38</v>
      </c>
      <c r="B41" s="19" t="s">
        <v>85</v>
      </c>
      <c r="C41" s="25">
        <v>32877982.059999999</v>
      </c>
      <c r="D41" s="26">
        <v>37352381.710000001</v>
      </c>
      <c r="E41" s="17">
        <f t="shared" si="0"/>
        <v>113.60910667155466</v>
      </c>
    </row>
    <row r="42" spans="1:5">
      <c r="A42" s="21" t="s">
        <v>39</v>
      </c>
      <c r="B42" s="19" t="s">
        <v>86</v>
      </c>
      <c r="C42" s="25">
        <v>2506856.1800000002</v>
      </c>
      <c r="D42" s="26">
        <v>2544529.33</v>
      </c>
      <c r="E42" s="17">
        <f t="shared" si="0"/>
        <v>101.50280460046174</v>
      </c>
    </row>
    <row r="43" spans="1:5">
      <c r="A43" s="21" t="s">
        <v>40</v>
      </c>
      <c r="B43" s="19" t="s">
        <v>87</v>
      </c>
      <c r="C43" s="25">
        <f>C44+C45+C46</f>
        <v>8143114.29</v>
      </c>
      <c r="D43" s="25">
        <f>D44+D45+D46</f>
        <v>5689297.3300000001</v>
      </c>
      <c r="E43" s="17">
        <f t="shared" si="0"/>
        <v>69.866357358960755</v>
      </c>
    </row>
    <row r="44" spans="1:5">
      <c r="A44" s="21" t="s">
        <v>41</v>
      </c>
      <c r="B44" s="19" t="s">
        <v>88</v>
      </c>
      <c r="C44" s="25">
        <v>625440.24</v>
      </c>
      <c r="D44" s="26">
        <v>678215.36</v>
      </c>
      <c r="E44" s="17">
        <f t="shared" si="0"/>
        <v>108.43807555458855</v>
      </c>
    </row>
    <row r="45" spans="1:5">
      <c r="A45" s="21" t="s">
        <v>42</v>
      </c>
      <c r="B45" s="19" t="s">
        <v>89</v>
      </c>
      <c r="C45" s="25">
        <v>6353348.7599999998</v>
      </c>
      <c r="D45" s="26">
        <v>3336196.12</v>
      </c>
      <c r="E45" s="17">
        <f t="shared" si="0"/>
        <v>52.510829265415616</v>
      </c>
    </row>
    <row r="46" spans="1:5">
      <c r="A46" s="21" t="s">
        <v>43</v>
      </c>
      <c r="B46" s="19" t="s">
        <v>90</v>
      </c>
      <c r="C46" s="25">
        <v>1164325.29</v>
      </c>
      <c r="D46" s="26">
        <v>1674885.85</v>
      </c>
      <c r="E46" s="17">
        <f t="shared" si="0"/>
        <v>143.85033670444452</v>
      </c>
    </row>
    <row r="47" spans="1:5">
      <c r="A47" s="21" t="s">
        <v>44</v>
      </c>
      <c r="B47" s="19" t="s">
        <v>91</v>
      </c>
      <c r="C47" s="25">
        <f>C48+C49</f>
        <v>6870499.2400000002</v>
      </c>
      <c r="D47" s="25">
        <f>D48+D49</f>
        <v>7520476.6699999999</v>
      </c>
      <c r="E47" s="17">
        <f t="shared" si="0"/>
        <v>109.46041047811832</v>
      </c>
    </row>
    <row r="48" spans="1:5">
      <c r="A48" s="21" t="s">
        <v>45</v>
      </c>
      <c r="B48" s="19" t="s">
        <v>92</v>
      </c>
      <c r="C48" s="25">
        <v>797575.31</v>
      </c>
      <c r="D48" s="26">
        <v>1011623.07</v>
      </c>
      <c r="E48" s="17">
        <f t="shared" si="0"/>
        <v>126.83731019707719</v>
      </c>
    </row>
    <row r="49" spans="1:5">
      <c r="A49" s="21" t="s">
        <v>46</v>
      </c>
      <c r="B49" s="19" t="s">
        <v>93</v>
      </c>
      <c r="C49" s="25">
        <v>6072923.9299999997</v>
      </c>
      <c r="D49" s="26">
        <v>6508853.5999999996</v>
      </c>
      <c r="E49" s="17">
        <f t="shared" si="0"/>
        <v>107.17825013164621</v>
      </c>
    </row>
    <row r="50" spans="1:5">
      <c r="A50" s="21" t="s">
        <v>47</v>
      </c>
      <c r="B50" s="19" t="s">
        <v>94</v>
      </c>
      <c r="C50" s="25">
        <f>C51+C52</f>
        <v>1101000</v>
      </c>
      <c r="D50" s="25">
        <f>D51+D52</f>
        <v>1232000</v>
      </c>
      <c r="E50" s="17">
        <f t="shared" si="0"/>
        <v>111.89827429609447</v>
      </c>
    </row>
    <row r="51" spans="1:5">
      <c r="A51" s="21" t="s">
        <v>48</v>
      </c>
      <c r="B51" s="19" t="s">
        <v>95</v>
      </c>
      <c r="C51" s="25">
        <v>123500</v>
      </c>
      <c r="D51" s="26">
        <v>114000</v>
      </c>
      <c r="E51" s="17">
        <f t="shared" si="0"/>
        <v>92.307692307692307</v>
      </c>
    </row>
    <row r="52" spans="1:5">
      <c r="A52" s="21" t="s">
        <v>49</v>
      </c>
      <c r="B52" s="19" t="s">
        <v>96</v>
      </c>
      <c r="C52" s="25">
        <v>977500</v>
      </c>
      <c r="D52" s="26">
        <v>1118000</v>
      </c>
      <c r="E52" s="17">
        <f t="shared" si="0"/>
        <v>114.37340153452686</v>
      </c>
    </row>
    <row r="53" spans="1:5" ht="21">
      <c r="A53" s="21" t="s">
        <v>50</v>
      </c>
      <c r="B53" s="19" t="s">
        <v>97</v>
      </c>
      <c r="C53" s="25"/>
      <c r="D53" s="25">
        <f>D54</f>
        <v>384.66</v>
      </c>
      <c r="E53" s="17"/>
    </row>
    <row r="54" spans="1:5" ht="21">
      <c r="A54" s="21" t="s">
        <v>51</v>
      </c>
      <c r="B54" s="19" t="s">
        <v>98</v>
      </c>
      <c r="C54" s="25"/>
      <c r="D54" s="26">
        <v>384.66</v>
      </c>
      <c r="E54" s="17"/>
    </row>
    <row r="55" spans="1:5" ht="31.2">
      <c r="A55" s="21" t="s">
        <v>52</v>
      </c>
      <c r="B55" s="19" t="s">
        <v>99</v>
      </c>
      <c r="C55" s="25">
        <f>C56+C57</f>
        <v>0</v>
      </c>
      <c r="D55" s="25">
        <f>D56+D57</f>
        <v>0</v>
      </c>
      <c r="E55" s="17"/>
    </row>
    <row r="56" spans="1:5" ht="21" customHeight="1">
      <c r="A56" s="21" t="s">
        <v>53</v>
      </c>
      <c r="B56" s="19" t="s">
        <v>100</v>
      </c>
      <c r="C56" s="25"/>
      <c r="D56" s="26"/>
      <c r="E56" s="17"/>
    </row>
    <row r="57" spans="1:5" ht="14.4" thickBot="1">
      <c r="A57" s="22" t="s">
        <v>54</v>
      </c>
      <c r="B57" s="23" t="s">
        <v>101</v>
      </c>
      <c r="C57" s="43"/>
      <c r="D57" s="44"/>
      <c r="E57" s="24"/>
    </row>
    <row r="58" spans="1:5">
      <c r="A58" s="9"/>
      <c r="B58" s="9"/>
      <c r="C58" s="10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2 кв 2021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Надежда</cp:lastModifiedBy>
  <cp:lastPrinted>2021-01-14T08:53:24Z</cp:lastPrinted>
  <dcterms:created xsi:type="dcterms:W3CDTF">2021-01-13T04:50:01Z</dcterms:created>
  <dcterms:modified xsi:type="dcterms:W3CDTF">2021-07-22T02:55:14Z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