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37"/>
  </bookViews>
  <sheets>
    <sheet name="2019г" sheetId="2" r:id="rId1"/>
    <sheet name="2020-2021гг" sheetId="3" state="hidden" r:id="rId2"/>
    <sheet name="Лист1" sheetId="4" r:id="rId3"/>
  </sheets>
  <definedNames>
    <definedName name="_xlnm.Print_Area" localSheetId="0">'2019г'!$A$1:$F$25</definedName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G25" i="2"/>
  <c r="G23"/>
  <c r="F21" l="1"/>
  <c r="F20"/>
  <c r="F19"/>
  <c r="F18"/>
  <c r="F17"/>
  <c r="F16"/>
  <c r="F15"/>
  <c r="F14"/>
  <c r="F13"/>
  <c r="F12"/>
  <c r="F11"/>
  <c r="F10"/>
  <c r="F9"/>
  <c r="D15"/>
  <c r="D23" s="1"/>
  <c r="F30" i="3" l="1"/>
  <c r="F25"/>
  <c r="F24"/>
  <c r="C30"/>
  <c r="C25"/>
  <c r="C24"/>
  <c r="C32" l="1"/>
  <c r="F32"/>
  <c r="F36" s="1"/>
  <c r="H25"/>
  <c r="E25"/>
  <c r="C36"/>
  <c r="H30"/>
  <c r="G30" s="1"/>
  <c r="E30"/>
  <c r="D30" l="1"/>
  <c r="G31"/>
  <c r="G29"/>
  <c r="G28"/>
  <c r="G27"/>
  <c r="G26"/>
  <c r="G25"/>
  <c r="G23"/>
  <c r="G22"/>
  <c r="G21"/>
  <c r="G20"/>
  <c r="G19"/>
  <c r="G18"/>
  <c r="G17"/>
  <c r="G16"/>
  <c r="G15"/>
  <c r="G14"/>
  <c r="H24" l="1"/>
  <c r="G24" s="1"/>
  <c r="E24"/>
  <c r="E32" s="1"/>
  <c r="G32"/>
  <c r="H32"/>
  <c r="D31"/>
  <c r="D29"/>
  <c r="D28"/>
  <c r="D27"/>
  <c r="D26"/>
  <c r="D25"/>
  <c r="D24"/>
  <c r="D23"/>
  <c r="D22"/>
  <c r="D21"/>
  <c r="D20"/>
  <c r="D19"/>
  <c r="D18"/>
  <c r="D17"/>
  <c r="D16"/>
  <c r="D15"/>
  <c r="D14" l="1"/>
  <c r="D32" s="1"/>
  <c r="E23" i="2" l="1"/>
  <c r="F22"/>
  <c r="E22"/>
</calcChain>
</file>

<file path=xl/sharedStrings.xml><?xml version="1.0" encoding="utf-8"?>
<sst xmlns="http://schemas.openxmlformats.org/spreadsheetml/2006/main" count="102" uniqueCount="66">
  <si>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</si>
  <si>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</si>
  <si>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</si>
  <si>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</si>
  <si>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</si>
  <si>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</si>
  <si>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</si>
  <si>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</si>
  <si>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</si>
  <si>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</si>
  <si>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</si>
  <si>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</si>
  <si>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</si>
  <si>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</si>
  <si>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2020г</t>
  </si>
  <si>
    <t>Изменения на 2020 год (+;-)</t>
  </si>
  <si>
    <t>Итого с учетом изменений на  2020 год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</si>
  <si>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</si>
  <si>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</si>
  <si>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</si>
  <si>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</si>
  <si>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</si>
  <si>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</si>
  <si>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</si>
  <si>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</si>
  <si>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</si>
  <si>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</si>
  <si>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</si>
  <si>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</si>
  <si>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</si>
  <si>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</si>
  <si>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</si>
  <si>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</si>
  <si>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</si>
  <si>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</si>
  <si>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</si>
  <si>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</si>
  <si>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</si>
  <si>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</si>
  <si>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</si>
  <si>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</si>
  <si>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</si>
  <si>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</si>
  <si>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</si>
  <si>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</si>
  <si>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</si>
  <si>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</si>
  <si>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</si>
  <si>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</si>
  <si>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</si>
  <si>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</si>
  <si>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</si>
  <si>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</si>
  <si>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</si>
  <si>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</si>
  <si>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</si>
  <si>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</si>
  <si>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Приложение </t>
  </si>
  <si>
    <t>Муниципальная программа "Повышение систем жизнеобеспечения МО "Усть-Коксинский район" Республики Алтай"</t>
  </si>
  <si>
    <t>к  отчету "Об исполнении бюджета</t>
  </si>
  <si>
    <t>МО "Усть-Коксинский район" за 2019 год"</t>
  </si>
  <si>
    <t>Уточненный план на год, руб.</t>
  </si>
  <si>
    <t>Исполнено, руб.</t>
  </si>
  <si>
    <t xml:space="preserve">Процент исполнения,% </t>
  </si>
  <si>
    <t>Приложение 4</t>
  </si>
  <si>
    <t xml:space="preserve"> Исполнение бюджетных ассигнований бюджета муниципального образования"Усть-Коксинский район" на реализацию муниципальных программ за 2019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</si>
</sst>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3" fontId="15" fillId="0" borderId="1" xfId="2" applyFont="1" applyFill="1" applyBorder="1" applyAlignment="1">
      <alignment horizontal="center" vertical="center" wrapText="1"/>
    </xf>
    <xf numFmtId="164" fontId="15" fillId="0" borderId="1" xfId="3" applyNumberFormat="1" applyFont="1" applyFill="1" applyBorder="1" applyAlignment="1">
      <alignment horizontal="center" vertical="center" wrapText="1"/>
    </xf>
    <xf numFmtId="10" fontId="5" fillId="0" borderId="0" xfId="3" applyNumberFormat="1" applyFont="1"/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</cellXfs>
  <cellStyles count="4">
    <cellStyle name="Обычный" xfId="0" builtinId="0"/>
    <cellStyle name="Процентный" xfId="3" builtinId="5"/>
    <cellStyle name="Финансовый" xfId="2" builtinId="3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topLeftCell="A7" zoomScale="95" zoomScaleSheetLayoutView="95" workbookViewId="0">
      <selection activeCell="E10" sqref="E10"/>
    </sheetView>
  </sheetViews>
  <sheetFormatPr defaultColWidth="8.88671875" defaultRowHeight="13.8"/>
  <cols>
    <col min="1" max="1" width="5.33203125" style="2" customWidth="1"/>
    <col min="2" max="2" width="6.33203125" style="2" customWidth="1"/>
    <col min="3" max="3" width="54.88671875" style="2" customWidth="1"/>
    <col min="4" max="4" width="19" style="2" customWidth="1"/>
    <col min="5" max="5" width="18.88671875" style="2" customWidth="1"/>
    <col min="6" max="6" width="8.5546875" style="2" customWidth="1"/>
    <col min="7" max="7" width="16" style="2" customWidth="1"/>
    <col min="8" max="16384" width="8.88671875" style="2"/>
  </cols>
  <sheetData>
    <row r="1" spans="2:6" ht="18" customHeight="1">
      <c r="B1"/>
      <c r="C1" s="22" t="s">
        <v>64</v>
      </c>
      <c r="D1" s="22"/>
      <c r="E1" s="22"/>
      <c r="F1" s="22"/>
    </row>
    <row r="2" spans="2:6" ht="15.75" customHeight="1">
      <c r="B2"/>
      <c r="C2" s="22" t="s">
        <v>59</v>
      </c>
      <c r="D2" s="22"/>
      <c r="E2" s="22"/>
      <c r="F2" s="22"/>
    </row>
    <row r="3" spans="2:6" ht="15.75" customHeight="1">
      <c r="B3"/>
      <c r="C3" s="22" t="s">
        <v>60</v>
      </c>
      <c r="D3" s="22"/>
      <c r="E3" s="22"/>
      <c r="F3" s="22"/>
    </row>
    <row r="4" spans="2:6" ht="12" customHeight="1">
      <c r="B4"/>
      <c r="C4" s="16"/>
      <c r="D4" s="16"/>
      <c r="E4" s="16"/>
      <c r="F4" s="16"/>
    </row>
    <row r="5" spans="2:6" ht="30" customHeight="1">
      <c r="B5" s="23" t="s">
        <v>65</v>
      </c>
      <c r="C5" s="23"/>
      <c r="D5" s="23"/>
      <c r="E5" s="23"/>
      <c r="F5" s="23"/>
    </row>
    <row r="6" spans="2:6" ht="16.5" customHeight="1">
      <c r="B6" s="24" t="s">
        <v>8</v>
      </c>
      <c r="C6" s="24"/>
      <c r="D6" s="24"/>
      <c r="E6" s="24"/>
      <c r="F6" s="24"/>
    </row>
    <row r="7" spans="2:6" ht="32.25" customHeight="1">
      <c r="B7" s="9" t="s">
        <v>0</v>
      </c>
      <c r="C7" s="9" t="s">
        <v>1</v>
      </c>
      <c r="D7" s="17" t="s">
        <v>61</v>
      </c>
      <c r="E7" s="17" t="s">
        <v>62</v>
      </c>
      <c r="F7" s="18" t="s">
        <v>63</v>
      </c>
    </row>
    <row r="8" spans="2:6" ht="21" customHeight="1"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</row>
    <row r="9" spans="2:6" ht="48.75" customHeight="1">
      <c r="B9" s="10" t="s">
        <v>2</v>
      </c>
      <c r="C9" s="11" t="s">
        <v>24</v>
      </c>
      <c r="D9" s="14">
        <v>3501004</v>
      </c>
      <c r="E9" s="14">
        <v>3306079.69</v>
      </c>
      <c r="F9" s="14">
        <f>E9/D9*100</f>
        <v>94.432331125585691</v>
      </c>
    </row>
    <row r="10" spans="2:6" ht="65.25" customHeight="1">
      <c r="B10" s="10" t="s">
        <v>3</v>
      </c>
      <c r="C10" s="11" t="s">
        <v>25</v>
      </c>
      <c r="D10" s="14">
        <v>733991.23</v>
      </c>
      <c r="E10" s="14">
        <v>733991.23</v>
      </c>
      <c r="F10" s="14">
        <f t="shared" ref="F10:F22" si="0">E10/D10*100</f>
        <v>100</v>
      </c>
    </row>
    <row r="11" spans="2:6" ht="31.5" customHeight="1">
      <c r="B11" s="10" t="s">
        <v>4</v>
      </c>
      <c r="C11" s="11" t="s">
        <v>58</v>
      </c>
      <c r="D11" s="14">
        <v>49747103.960000001</v>
      </c>
      <c r="E11" s="14">
        <v>48364831.82</v>
      </c>
      <c r="F11" s="14">
        <f t="shared" si="0"/>
        <v>97.221401790320414</v>
      </c>
    </row>
    <row r="12" spans="2:6" ht="35.25" customHeight="1">
      <c r="B12" s="10" t="s">
        <v>5</v>
      </c>
      <c r="C12" s="11" t="s">
        <v>27</v>
      </c>
      <c r="D12" s="14">
        <v>148058</v>
      </c>
      <c r="E12" s="14">
        <v>148058</v>
      </c>
      <c r="F12" s="14">
        <f t="shared" si="0"/>
        <v>100</v>
      </c>
    </row>
    <row r="13" spans="2:6" ht="63.75" customHeight="1">
      <c r="B13" s="10" t="s">
        <v>36</v>
      </c>
      <c r="C13" s="11" t="s">
        <v>28</v>
      </c>
      <c r="D13" s="14">
        <v>1273107.7</v>
      </c>
      <c r="E13" s="14">
        <v>1273107.7</v>
      </c>
      <c r="F13" s="14">
        <f t="shared" si="0"/>
        <v>100</v>
      </c>
    </row>
    <row r="14" spans="2:6" ht="48" customHeight="1">
      <c r="B14" s="10" t="s">
        <v>37</v>
      </c>
      <c r="C14" s="11" t="s">
        <v>46</v>
      </c>
      <c r="D14" s="14">
        <v>52664778.530000001</v>
      </c>
      <c r="E14" s="14">
        <v>52290882.520000003</v>
      </c>
      <c r="F14" s="14">
        <f t="shared" si="0"/>
        <v>99.290045414722456</v>
      </c>
    </row>
    <row r="15" spans="2:6" ht="33" customHeight="1">
      <c r="B15" s="10" t="s">
        <v>38</v>
      </c>
      <c r="C15" s="11" t="s">
        <v>30</v>
      </c>
      <c r="D15" s="14">
        <f>852793214.75+800000</f>
        <v>853593214.75</v>
      </c>
      <c r="E15" s="14">
        <v>803112509.62</v>
      </c>
      <c r="F15" s="14">
        <f t="shared" si="0"/>
        <v>94.086093439158276</v>
      </c>
    </row>
    <row r="16" spans="2:6" ht="31.5" customHeight="1">
      <c r="B16" s="10" t="s">
        <v>39</v>
      </c>
      <c r="C16" s="11" t="s">
        <v>31</v>
      </c>
      <c r="D16" s="14">
        <v>81176597.769999996</v>
      </c>
      <c r="E16" s="14">
        <v>80006048.840000004</v>
      </c>
      <c r="F16" s="14">
        <f t="shared" si="0"/>
        <v>98.558021693251376</v>
      </c>
    </row>
    <row r="17" spans="2:7" ht="46.5" customHeight="1">
      <c r="B17" s="10" t="s">
        <v>40</v>
      </c>
      <c r="C17" s="11" t="s">
        <v>32</v>
      </c>
      <c r="D17" s="14">
        <v>30605612.100000001</v>
      </c>
      <c r="E17" s="14">
        <v>29361963.699999999</v>
      </c>
      <c r="F17" s="14">
        <f t="shared" si="0"/>
        <v>95.93653478997075</v>
      </c>
    </row>
    <row r="18" spans="2:7" ht="40.5" customHeight="1">
      <c r="B18" s="10" t="s">
        <v>41</v>
      </c>
      <c r="C18" s="11" t="s">
        <v>44</v>
      </c>
      <c r="D18" s="14">
        <v>834928</v>
      </c>
      <c r="E18" s="14">
        <v>831408</v>
      </c>
      <c r="F18" s="14">
        <f t="shared" si="0"/>
        <v>99.578406760822489</v>
      </c>
    </row>
    <row r="19" spans="2:7" ht="49.5" customHeight="1">
      <c r="B19" s="10" t="s">
        <v>42</v>
      </c>
      <c r="C19" s="11" t="s">
        <v>34</v>
      </c>
      <c r="D19" s="14">
        <v>14809644.24</v>
      </c>
      <c r="E19" s="14">
        <v>14753064.529999999</v>
      </c>
      <c r="F19" s="14">
        <f t="shared" si="0"/>
        <v>99.617953618040445</v>
      </c>
    </row>
    <row r="20" spans="2:7" ht="48" customHeight="1">
      <c r="B20" s="10" t="s">
        <v>43</v>
      </c>
      <c r="C20" s="11" t="s">
        <v>35</v>
      </c>
      <c r="D20" s="14">
        <v>2300000</v>
      </c>
      <c r="E20" s="14">
        <v>2300000</v>
      </c>
      <c r="F20" s="14">
        <f t="shared" si="0"/>
        <v>100</v>
      </c>
    </row>
    <row r="21" spans="2:7" ht="18" customHeight="1">
      <c r="B21" s="10"/>
      <c r="C21" s="11" t="s">
        <v>6</v>
      </c>
      <c r="D21" s="14">
        <v>23708990.140000001</v>
      </c>
      <c r="E21" s="14">
        <v>23174651.489999998</v>
      </c>
      <c r="F21" s="14">
        <f t="shared" si="0"/>
        <v>97.746261452534384</v>
      </c>
    </row>
    <row r="22" spans="2:7" ht="19.5" hidden="1" customHeight="1">
      <c r="B22" s="10"/>
      <c r="C22" s="11" t="s">
        <v>9</v>
      </c>
      <c r="D22" s="14">
        <v>0</v>
      </c>
      <c r="E22" s="14">
        <f t="shared" ref="E22" ca="1" si="1">F22-D22</f>
        <v>0</v>
      </c>
      <c r="F22" s="14">
        <f t="shared" ca="1" si="0"/>
        <v>94.432331125585691</v>
      </c>
    </row>
    <row r="23" spans="2:7" ht="19.5" customHeight="1">
      <c r="B23" s="20" t="s">
        <v>7</v>
      </c>
      <c r="C23" s="21"/>
      <c r="D23" s="15">
        <f>D9+D10+D11+D12+D13+D14+D15+D16+D17+D18+D19+D20+D21+D22</f>
        <v>1115097030.4200001</v>
      </c>
      <c r="E23" s="15">
        <f ca="1">E9+E10+E11+E12+E13+E14+E15+E16+E17+E18+E19+E20+E21+E22</f>
        <v>1059656597.1400001</v>
      </c>
      <c r="F23" s="15">
        <v>95.03</v>
      </c>
      <c r="G23" s="5">
        <f>1059656597.14-23174651.49</f>
        <v>1036481945.65</v>
      </c>
    </row>
    <row r="24" spans="2:7">
      <c r="D24" s="5"/>
      <c r="E24" s="5"/>
      <c r="F24" s="5"/>
      <c r="G24" s="5">
        <v>1059656597.14</v>
      </c>
    </row>
    <row r="25" spans="2:7" ht="20.25" customHeight="1">
      <c r="D25" s="13"/>
      <c r="E25" s="5"/>
      <c r="F25" s="5"/>
      <c r="G25" s="19">
        <f>G23/G24</f>
        <v>0.97813003613383043</v>
      </c>
    </row>
    <row r="26" spans="2:7">
      <c r="D26" s="13"/>
      <c r="E26" s="5"/>
      <c r="F26" s="5"/>
    </row>
    <row r="27" spans="2:7">
      <c r="D27" s="13"/>
      <c r="E27" s="5"/>
      <c r="F27" s="13"/>
    </row>
  </sheetData>
  <mergeCells count="6">
    <mergeCell ref="B23:C23"/>
    <mergeCell ref="C1:F1"/>
    <mergeCell ref="C2:F2"/>
    <mergeCell ref="C3:F3"/>
    <mergeCell ref="B5:F5"/>
    <mergeCell ref="B6:F6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4" zoomScale="91" zoomScaleSheetLayoutView="91" workbookViewId="0">
      <selection activeCell="K28" sqref="K28"/>
    </sheetView>
  </sheetViews>
  <sheetFormatPr defaultColWidth="9.109375" defaultRowHeight="13.8"/>
  <cols>
    <col min="1" max="1" width="6.5546875" style="2" customWidth="1"/>
    <col min="2" max="2" width="51.6640625" style="2" customWidth="1"/>
    <col min="3" max="3" width="15.88671875" style="2" hidden="1" customWidth="1"/>
    <col min="4" max="4" width="15" style="2" customWidth="1"/>
    <col min="5" max="5" width="16" style="2" customWidth="1"/>
    <col min="6" max="6" width="17" style="2" hidden="1" customWidth="1"/>
    <col min="7" max="7" width="14.5546875" style="2" customWidth="1"/>
    <col min="8" max="8" width="16.4414062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>
      <c r="E1" s="25" t="s">
        <v>57</v>
      </c>
      <c r="F1" s="25"/>
      <c r="G1" s="25"/>
      <c r="H1" s="25"/>
    </row>
    <row r="2" spans="1:10">
      <c r="D2" s="12"/>
      <c r="E2" s="25" t="s">
        <v>56</v>
      </c>
      <c r="F2" s="25"/>
      <c r="G2" s="25"/>
      <c r="H2" s="25"/>
    </row>
    <row r="3" spans="1:10">
      <c r="D3" s="25" t="s">
        <v>47</v>
      </c>
      <c r="E3" s="25"/>
      <c r="F3" s="25"/>
      <c r="G3" s="25"/>
      <c r="H3" s="25"/>
    </row>
    <row r="4" spans="1:10">
      <c r="D4" s="25" t="s">
        <v>48</v>
      </c>
      <c r="E4" s="25"/>
      <c r="F4" s="25"/>
      <c r="G4" s="25"/>
      <c r="H4" s="25"/>
    </row>
    <row r="5" spans="1:10">
      <c r="D5" s="25" t="s">
        <v>49</v>
      </c>
      <c r="E5" s="25"/>
      <c r="F5" s="25"/>
      <c r="G5" s="25"/>
      <c r="H5" s="25"/>
    </row>
    <row r="6" spans="1:10" ht="14.25" customHeight="1">
      <c r="B6" s="28" t="s">
        <v>45</v>
      </c>
      <c r="C6" s="28"/>
      <c r="D6" s="28"/>
      <c r="E6" s="28"/>
      <c r="F6" s="28"/>
      <c r="G6" s="28"/>
      <c r="H6" s="28"/>
    </row>
    <row r="7" spans="1:10" ht="15" customHeight="1">
      <c r="A7" s="29" t="s">
        <v>17</v>
      </c>
      <c r="B7" s="29"/>
      <c r="C7" s="29"/>
      <c r="D7" s="29"/>
      <c r="E7" s="29"/>
      <c r="F7" s="29"/>
      <c r="G7" s="29"/>
      <c r="H7" s="29"/>
      <c r="I7" s="1"/>
      <c r="J7" s="1"/>
    </row>
    <row r="8" spans="1:10" ht="15" customHeight="1">
      <c r="A8" s="29" t="s">
        <v>18</v>
      </c>
      <c r="B8" s="29"/>
      <c r="C8" s="29"/>
      <c r="D8" s="29"/>
      <c r="E8" s="29"/>
      <c r="F8" s="29"/>
      <c r="G8" s="29"/>
      <c r="H8" s="29"/>
      <c r="I8" s="1"/>
      <c r="J8" s="1"/>
    </row>
    <row r="9" spans="1:10" ht="15.75" customHeight="1">
      <c r="A9" s="29" t="s">
        <v>19</v>
      </c>
      <c r="B9" s="29"/>
      <c r="C9" s="29"/>
      <c r="D9" s="29"/>
      <c r="E9" s="29"/>
      <c r="F9" s="29"/>
      <c r="G9" s="29"/>
      <c r="H9" s="29"/>
      <c r="I9" s="1"/>
      <c r="J9" s="1"/>
    </row>
    <row r="10" spans="1:10" ht="25.5" customHeight="1">
      <c r="A10" s="23" t="s">
        <v>20</v>
      </c>
      <c r="B10" s="23"/>
      <c r="C10" s="23"/>
      <c r="D10" s="23"/>
      <c r="E10" s="23"/>
      <c r="F10" s="23"/>
      <c r="G10" s="23"/>
      <c r="H10" s="23"/>
    </row>
    <row r="11" spans="1:10" ht="18.75" customHeight="1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0" ht="36" customHeight="1">
      <c r="A12" s="3" t="s">
        <v>0</v>
      </c>
      <c r="B12" s="3" t="s">
        <v>1</v>
      </c>
      <c r="C12" s="3" t="s">
        <v>14</v>
      </c>
      <c r="D12" s="3" t="s">
        <v>15</v>
      </c>
      <c r="E12" s="3" t="s">
        <v>16</v>
      </c>
      <c r="F12" s="3" t="s">
        <v>21</v>
      </c>
      <c r="G12" s="3" t="s">
        <v>22</v>
      </c>
      <c r="H12" s="3" t="s">
        <v>23</v>
      </c>
    </row>
    <row r="13" spans="1:10" ht="19.5" customHeight="1">
      <c r="A13" s="3" t="s">
        <v>50</v>
      </c>
      <c r="B13" s="3" t="s">
        <v>51</v>
      </c>
      <c r="C13" s="3"/>
      <c r="D13" s="3" t="s">
        <v>52</v>
      </c>
      <c r="E13" s="3" t="s">
        <v>53</v>
      </c>
      <c r="F13" s="3"/>
      <c r="G13" s="3" t="s">
        <v>54</v>
      </c>
      <c r="H13" s="3" t="s">
        <v>55</v>
      </c>
    </row>
    <row r="14" spans="1:10" ht="46.8" hidden="1">
      <c r="A14" s="10" t="s">
        <v>2</v>
      </c>
      <c r="B14" s="11" t="s">
        <v>10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24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15.6" hidden="1">
      <c r="A16" s="10" t="s">
        <v>3</v>
      </c>
      <c r="B16" s="11" t="s">
        <v>11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2.4" hidden="1">
      <c r="A17" s="10" t="s">
        <v>3</v>
      </c>
      <c r="B17" s="11" t="s">
        <v>25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2" hidden="1">
      <c r="A18" s="10" t="s">
        <v>4</v>
      </c>
      <c r="B18" s="11" t="s">
        <v>12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2">
      <c r="A19" s="10" t="s">
        <v>4</v>
      </c>
      <c r="B19" s="11" t="s">
        <v>26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2" hidden="1">
      <c r="A20" s="10" t="s">
        <v>5</v>
      </c>
      <c r="B20" s="11" t="s">
        <v>13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2" hidden="1">
      <c r="A21" s="10" t="s">
        <v>5</v>
      </c>
      <c r="B21" s="11" t="s">
        <v>27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36</v>
      </c>
      <c r="B22" s="11" t="s">
        <v>28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37</v>
      </c>
      <c r="B23" s="11" t="s">
        <v>29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38.25" customHeight="1">
      <c r="A24" s="10" t="s">
        <v>38</v>
      </c>
      <c r="B24" s="11" t="s">
        <v>30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2">
      <c r="A25" s="10" t="s">
        <v>39</v>
      </c>
      <c r="B25" s="11" t="s">
        <v>31</v>
      </c>
      <c r="C25" s="7">
        <f>50163100+1776287.58</f>
        <v>51939387.579999998</v>
      </c>
      <c r="D25" s="7">
        <f t="shared" si="0"/>
        <v>0</v>
      </c>
      <c r="E25" s="7">
        <f>50163100+1776287.58</f>
        <v>51939387.579999998</v>
      </c>
      <c r="F25" s="7">
        <f>50163100+1776287.58</f>
        <v>51939387.579999998</v>
      </c>
      <c r="G25" s="7">
        <f t="shared" si="1"/>
        <v>0</v>
      </c>
      <c r="H25" s="7">
        <f>50163100+1776287.58</f>
        <v>51939387.579999998</v>
      </c>
    </row>
    <row r="26" spans="1:9" ht="46.8">
      <c r="A26" s="10" t="s">
        <v>40</v>
      </c>
      <c r="B26" s="11" t="s">
        <v>32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6.8" hidden="1">
      <c r="A27" s="10" t="s">
        <v>41</v>
      </c>
      <c r="B27" s="11" t="s">
        <v>33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6.8">
      <c r="A28" s="10" t="s">
        <v>42</v>
      </c>
      <c r="B28" s="11" t="s">
        <v>34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43</v>
      </c>
      <c r="B29" s="11" t="s">
        <v>35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>
      <c r="A32" s="26" t="s">
        <v>7</v>
      </c>
      <c r="B32" s="27"/>
      <c r="C32" s="8">
        <f t="shared" ref="C32" si="2">C14+C16+C18+C20+C30+C31+C15+C17+C19+C21+C22+C23+C24+C25+C26+C27+C28+C29</f>
        <v>741157465.58000004</v>
      </c>
      <c r="D32" s="8">
        <f t="shared" ref="D32:H32" si="3">D14+D16+D18+D20+D30+D31+D15+D17+D19+D21+D22+D23+D24+D25+D26+D27+D28+D29</f>
        <v>0</v>
      </c>
      <c r="E32" s="8">
        <f t="shared" si="3"/>
        <v>741157465.58000004</v>
      </c>
      <c r="F32" s="8">
        <f t="shared" ref="F32" si="4">F14+F16+F18+F20+F30+F31+F15+F17+F19+F21+F22+F23+F24+F25+F26+F27+F28+F29</f>
        <v>574057232.58000004</v>
      </c>
      <c r="G32" s="8">
        <f t="shared" ref="G32" si="5">G14+G16+G18+G20+G30+G31+G15+G17+G19+G21+G22+G23+G24+G25+G26+G27+G28+G29</f>
        <v>0</v>
      </c>
      <c r="H32" s="8">
        <f t="shared" si="3"/>
        <v>574057232.58000004</v>
      </c>
    </row>
    <row r="34" spans="3:8">
      <c r="C34" s="5">
        <v>741157465.58000004</v>
      </c>
      <c r="D34" s="5"/>
      <c r="E34" s="5"/>
      <c r="F34" s="5">
        <v>574057232.58000004</v>
      </c>
      <c r="G34" s="5"/>
      <c r="H34" s="5"/>
    </row>
    <row r="35" spans="3:8">
      <c r="C35" s="5"/>
      <c r="D35" s="5"/>
      <c r="E35" s="5"/>
      <c r="F35" s="5"/>
      <c r="G35" s="5"/>
      <c r="H35" s="5"/>
    </row>
    <row r="36" spans="3:8">
      <c r="C36" s="5">
        <f>C34-C32</f>
        <v>0</v>
      </c>
      <c r="D36" s="5"/>
      <c r="E36" s="5"/>
      <c r="F36" s="5">
        <f>F34-F32</f>
        <v>0</v>
      </c>
      <c r="G36" s="5"/>
      <c r="H36" s="5"/>
    </row>
    <row r="37" spans="3:8">
      <c r="C37" s="5"/>
      <c r="D37" s="5"/>
      <c r="E37" s="5"/>
      <c r="F37" s="5"/>
      <c r="G37" s="5"/>
      <c r="H37" s="5"/>
    </row>
    <row r="38" spans="3:8">
      <c r="C38" s="5"/>
      <c r="D38" s="5"/>
      <c r="E38" s="5"/>
      <c r="F38" s="5"/>
      <c r="G38" s="5"/>
      <c r="H38" s="5"/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2019г</vt:lpstr>
      <vt:lpstr>2020-2021гг</vt:lpstr>
      <vt:lpstr>Лист1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2020-09-02T09:30:13Z</dcterms:modified>
</cp:coreProperties>
</file>