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765" windowWidth="9720" windowHeight="6660" activeTab="0"/>
  </bookViews>
  <sheets>
    <sheet name="2020" sheetId="1" r:id="rId1"/>
  </sheets>
  <definedNames>
    <definedName name="_xlnm.Print_Area" localSheetId="0">'2020'!$A$1:$E$219</definedName>
  </definedNames>
  <calcPr fullCalcOnLoad="1"/>
</workbook>
</file>

<file path=xl/sharedStrings.xml><?xml version="1.0" encoding="utf-8"?>
<sst xmlns="http://schemas.openxmlformats.org/spreadsheetml/2006/main" count="423" uniqueCount="359">
  <si>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</si>
  <si>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</si>
  <si>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</si>
  <si>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</si>
  <si>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</si>
  <si>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</si>
  <si>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</si>
  <si>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</si>
  <si>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</si>
  <si>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</si>
  <si>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</si>
  <si>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</si>
  <si>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</si>
  <si>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</si>
  <si>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</si>
  <si>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</si>
  <si>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</si>
  <si>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</si>
  <si>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</si>
  <si>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</si>
  <si>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</si>
  <si>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</si>
  <si>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</si>
  <si>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</si>
  <si>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</si>
  <si>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</si>
  <si>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</si>
  <si>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</si>
  <si>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</si>
  <si>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</si>
  <si>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</si>
  <si>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</si>
  <si>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</si>
  <si>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</si>
  <si>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</si>
  <si>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</si>
  <si>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</si>
  <si>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</si>
  <si>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</si>
  <si>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</si>
  <si>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</si>
  <si>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</si>
  <si>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</si>
  <si>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</si>
  <si>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</si>
  <si>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</si>
  <si>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</si>
  <si>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</si>
  <si>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</si>
  <si>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</si>
  <si>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</si>
  <si>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</si>
  <si>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</si>
  <si>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</si>
  <si>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</si>
  <si>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</si>
  <si>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</si>
  <si>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</si>
  <si>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</si>
  <si>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</si>
  <si>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</si>
  <si>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</si>
  <si>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</si>
  <si>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</si>
  <si>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</si>
  <si>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</si>
  <si>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</si>
  <si>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</si>
  <si>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</si>
  <si>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</si>
  <si>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</si>
  <si>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092 2 02 03055 05 0000 151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</si>
  <si>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</si>
  <si>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</si>
  <si>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</si>
  <si>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</si>
  <si>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</si>
  <si>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</si>
  <si>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</si>
  <si>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</si>
  <si>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</si>
  <si>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</si>
  <si>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</si>
  <si>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</si>
  <si>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</si>
  <si>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</si>
  <si>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</si>
  <si>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</si>
  <si>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</si>
  <si>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</si>
  <si>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</si>
  <si>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</si>
  <si>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</si>
  <si>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</si>
  <si>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</si>
  <si>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</si>
  <si>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</si>
  <si>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</si>
  <si>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</si>
  <si>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</si>
  <si>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</si>
  <si>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</si>
  <si>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</si>
  <si>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</si>
  <si>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</si>
  <si>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</si>
  <si>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</si>
  <si>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</si>
  <si>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</si>
  <si>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</si>
  <si>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</si>
  <si>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</si>
  <si>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</si>
  <si>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</si>
  <si>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</si>
  <si>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</si>
  <si>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</si>
  <si>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</si>
  <si>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</si>
  <si>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</si>
  <si>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</si>
  <si>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</si>
  <si>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</si>
  <si>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</si>
  <si>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</si>
  <si>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</si>
  <si>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</si>
  <si>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</si>
  <si>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</si>
  <si>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</si>
  <si>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</si>
  <si>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</si>
  <si>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</si>
  <si>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</si>
  <si>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</si>
  <si>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</si>
  <si>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</si>
  <si>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</si>
  <si>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</si>
  <si>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</si>
  <si>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</si>
  <si>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</si>
  <si>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</si>
  <si>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</si>
  <si>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</si>
  <si>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</si>
  <si>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</si>
  <si>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</si>
  <si>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</si>
  <si>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</si>
  <si>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</si>
  <si>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</si>
  <si>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</si>
  <si>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</si>
  <si>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</si>
  <si>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</si>
  <si>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</si>
  <si>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</si>
  <si>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</si>
  <si>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</si>
  <si>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</si>
  <si>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</si>
  <si>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</si>
  <si>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</si>
  <si>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</si>
  <si>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</si>
  <si>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</si>
  <si>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</si>
  <si>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</si>
  <si>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</si>
  <si>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</si>
  <si>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</si>
  <si>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</si>
  <si>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</si>
  <si>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</si>
  <si>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</si>
  <si>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</si>
  <si>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</si>
  <si>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</si>
  <si>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</si>
  <si>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</si>
  <si>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</si>
  <si>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</si>
  <si>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</si>
  <si>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</si>
  <si>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</si>
  <si>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</si>
  <si>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</si>
  <si>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092 2 02 20051 05 0000 151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</si>
  <si>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</si>
  <si>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</si>
  <si>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</si>
  <si>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</si>
  <si>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</si>
  <si>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</si>
  <si>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</si>
  <si>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</si>
  <si>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</si>
  <si>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</si>
  <si>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</si>
  <si>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</si>
  <si>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</si>
  <si>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</si>
  <si>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</si>
  <si>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</si>
  <si>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</si>
  <si>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</si>
  <si>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</si>
  <si>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</si>
  <si>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</si>
  <si>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</si>
  <si>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</si>
  <si>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</si>
  <si>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</si>
  <si>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</si>
  <si>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</si>
  <si>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</si>
  <si>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</si>
  <si>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</si>
  <si>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</si>
  <si>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</si>
  <si>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</si>
  <si>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</si>
  <si>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</si>
  <si>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</si>
  <si>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</si>
  <si>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</si>
  <si>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</si>
  <si>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</si>
  <si>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</si>
  <si>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</si>
  <si>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</si>
  <si>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</si>
  <si>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</si>
  <si>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</si>
  <si>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</si>
  <si>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</si>
  <si>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</si>
  <si>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</si>
  <si>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</si>
  <si>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</si>
  <si>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</si>
  <si>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</si>
  <si>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</si>
  <si>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</si>
  <si>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</si>
  <si>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</si>
  <si>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</si>
  <si>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</si>
  <si>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</si>
  <si>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</si>
  <si>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</si>
  <si>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</si>
  <si>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</si>
  <si>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</si>
  <si>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</si>
  <si>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</si>
  <si>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</si>
  <si>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</si>
  <si>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</si>
  <si>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</si>
  <si>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</si>
  <si>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</si>
  <si>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</si>
  <si>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</si>
  <si>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</si>
  <si>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</si>
  <si>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</si>
  <si>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</si>
  <si>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</si>
  <si>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</si>
  <si>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</si>
  <si>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</si>
  <si>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</si>
  <si>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</si>
  <si>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</si>
  <si>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</si>
  <si>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</si>
  <si>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</si>
  <si>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</si>
  <si>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092 2 02 25159 05 0000 150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</si>
  <si>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</si>
  <si>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</si>
  <si>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</si>
  <si>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</si>
  <si>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</si>
  <si>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</si>
  <si>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</si>
  <si>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</si>
  <si>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</si>
  <si>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</si>
  <si>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</si>
  <si>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</si>
  <si>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</si>
  <si>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</si>
  <si>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</si>
  <si>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</si>
  <si>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</si>
  <si>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</si>
  <si>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</si>
  <si>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</si>
  <si>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>19-Е40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</si>
  <si>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</si>
  <si>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</si>
  <si>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</si>
  <si>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</si>
  <si>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</si>
  <si>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</si>
  <si>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</si>
  <si>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</si>
  <si>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</si>
  <si>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</si>
  <si>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Объем поступления доходов в местный бюджет в 2020  году</t>
  </si>
  <si>
    <t>092 2 02 25299 05 0000 150</t>
  </si>
  <si>
    <t>20-50970</t>
  </si>
  <si>
    <t>20-54670</t>
  </si>
  <si>
    <t>20-54970</t>
  </si>
  <si>
    <t>20-55200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</si>
  <si>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</si>
  <si>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</si>
  <si>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20-55760</t>
  </si>
  <si>
    <t>20-54690</t>
  </si>
  <si>
    <t>992 1 16 10123 01 0001 140</t>
  </si>
  <si>
    <t>011 1 16 10032 05 0000 140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</si>
  <si>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</si>
  <si>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011 1 16 10123 01 0000 140</t>
  </si>
  <si>
    <t>141 1 16 10123 01 0051 140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</si>
  <si>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</si>
  <si>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</si>
  <si>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</si>
  <si>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</si>
  <si>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322 1 16 10123 01 0051 140</t>
  </si>
  <si>
    <t>919 1 16 10123 01 0051 140</t>
  </si>
  <si>
    <t>925 1 16 11050 01 0000 140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</si>
  <si>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</si>
  <si>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</si>
  <si>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</si>
  <si>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</si>
  <si>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</t>
  </si>
  <si>
    <t>926 1 16 01203 01 0000 140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</si>
  <si>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</si>
  <si>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</si>
  <si>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</si>
  <si>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</si>
  <si>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</si>
  <si>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</si>
  <si>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     
</t>
  </si>
  <si>
    <t>092 2 02 15002 05 0000 150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</si>
  <si>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</si>
  <si>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20-58530-00000-00000</t>
  </si>
  <si>
    <t>092 2 02 15853 05 0000150</t>
  </si>
  <si>
    <t>092 2 02 01999 05 0000150</t>
  </si>
  <si>
    <t>092 2 02 03119 05 0000 150</t>
  </si>
  <si>
    <t>092 2 02 03020 05 0000 150</t>
  </si>
  <si>
    <t>092 2 02 03021 05 0000 150</t>
  </si>
  <si>
    <t>092 2 02 03022 05 0000 150</t>
  </si>
  <si>
    <t>092 2 02 03030 05 0000 150</t>
  </si>
  <si>
    <t xml:space="preserve">       к Решению о бюджете Муниципального</t>
  </si>
  <si>
    <t>Приложение 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</si>
</sst>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tabSelected="1" view="pageBreakPreview" zoomScaleNormal="84" zoomScaleSheetLayoutView="100" zoomScalePageLayoutView="0" workbookViewId="0" topLeftCell="A212">
      <selection activeCell="C31" sqref="C31"/>
    </sheetView>
  </sheetViews>
  <sheetFormatPr defaultColWidth="8.8515625" defaultRowHeight="12.75"/>
  <cols>
    <col min="1" max="1" width="28.28125" style="1" customWidth="1"/>
    <col min="2" max="2" width="49.00390625" style="1" customWidth="1"/>
    <col min="3" max="3" width="16.421875" style="2" customWidth="1"/>
    <col min="4" max="4" width="16.7109375" style="2" customWidth="1"/>
    <col min="5" max="5" width="19.00390625" style="3" customWidth="1"/>
    <col min="6" max="6" width="14.57421875" style="2" hidden="1" customWidth="1"/>
    <col min="7" max="7" width="8.8515625" style="2" hidden="1" customWidth="1"/>
    <col min="8" max="8" width="13.421875" style="2" customWidth="1"/>
    <col min="9" max="9" width="8.8515625" style="2" customWidth="1"/>
    <col min="10" max="16384" width="8.8515625" style="2" customWidth="1"/>
  </cols>
  <sheetData>
    <row r="1" spans="3:5" ht="12.75" customHeight="1" hidden="1">
      <c r="C1" s="2" t="s">
        <v>50</v>
      </c>
      <c r="E1" s="3" t="s">
        <v>50</v>
      </c>
    </row>
    <row r="2" spans="3:5" ht="12.75" customHeight="1" hidden="1">
      <c r="C2" s="2" t="s">
        <v>138</v>
      </c>
      <c r="E2" s="3" t="s">
        <v>138</v>
      </c>
    </row>
    <row r="3" spans="3:5" ht="12.75" customHeight="1" hidden="1">
      <c r="C3" s="4"/>
      <c r="E3" s="2" t="s">
        <v>139</v>
      </c>
    </row>
    <row r="4" spans="3:5" ht="15" customHeight="1" hidden="1">
      <c r="C4" s="2" t="s">
        <v>102</v>
      </c>
      <c r="E4" s="3" t="s">
        <v>102</v>
      </c>
    </row>
    <row r="5" spans="3:5" ht="15" customHeight="1" hidden="1">
      <c r="C5" s="2" t="s">
        <v>132</v>
      </c>
      <c r="E5" s="3" t="s">
        <v>132</v>
      </c>
    </row>
    <row r="6" ht="12.75" customHeight="1" hidden="1"/>
    <row r="7" spans="4:5" ht="18" customHeight="1" hidden="1">
      <c r="D7" s="63" t="s">
        <v>152</v>
      </c>
      <c r="E7" s="63"/>
    </row>
    <row r="8" spans="4:5" ht="13.5" customHeight="1" hidden="1">
      <c r="D8" s="63" t="s">
        <v>153</v>
      </c>
      <c r="E8" s="63"/>
    </row>
    <row r="9" spans="4:5" ht="13.5" customHeight="1" hidden="1">
      <c r="D9" s="63" t="s">
        <v>154</v>
      </c>
      <c r="E9" s="63"/>
    </row>
    <row r="10" spans="4:5" ht="13.5" customHeight="1" hidden="1">
      <c r="D10" s="63" t="s">
        <v>102</v>
      </c>
      <c r="E10" s="63"/>
    </row>
    <row r="11" spans="4:5" ht="13.5" customHeight="1" hidden="1">
      <c r="D11" s="67" t="s">
        <v>155</v>
      </c>
      <c r="E11" s="67"/>
    </row>
    <row r="12" spans="4:5" ht="0.75" customHeight="1">
      <c r="D12" s="5"/>
      <c r="E12" s="4" t="s">
        <v>156</v>
      </c>
    </row>
    <row r="13" spans="4:5" ht="0.75" customHeight="1">
      <c r="D13" s="5"/>
      <c r="E13" s="4"/>
    </row>
    <row r="14" spans="4:5" ht="24.75" customHeight="1" hidden="1">
      <c r="D14" s="5"/>
      <c r="E14" s="4"/>
    </row>
    <row r="15" spans="3:5" ht="18" customHeight="1">
      <c r="C15" s="64" t="s">
        <v>358</v>
      </c>
      <c r="D15" s="64"/>
      <c r="E15" s="64"/>
    </row>
    <row r="16" spans="3:5" ht="12.75" customHeight="1">
      <c r="C16" s="65" t="s">
        <v>345</v>
      </c>
      <c r="D16" s="65"/>
      <c r="E16" s="65"/>
    </row>
    <row r="17" spans="3:5" ht="24.75" customHeight="1">
      <c r="C17" s="65"/>
      <c r="D17" s="65"/>
      <c r="E17" s="65"/>
    </row>
    <row r="18" spans="3:5" ht="13.5" customHeight="1">
      <c r="C18" s="65"/>
      <c r="D18" s="65"/>
      <c r="E18" s="65"/>
    </row>
    <row r="19" spans="3:5" ht="13.5" customHeight="1">
      <c r="C19" s="61"/>
      <c r="D19" s="61"/>
      <c r="E19" s="61"/>
    </row>
    <row r="20" spans="2:5" ht="15" customHeight="1">
      <c r="B20" s="6"/>
      <c r="C20" s="6"/>
      <c r="D20" s="7"/>
      <c r="E20" s="8" t="s">
        <v>260</v>
      </c>
    </row>
    <row r="21" spans="2:6" ht="15" customHeight="1">
      <c r="B21" s="7"/>
      <c r="C21" s="7"/>
      <c r="D21" s="7" t="s">
        <v>357</v>
      </c>
      <c r="E21" s="7"/>
      <c r="F21" s="4"/>
    </row>
    <row r="22" spans="2:5" ht="16.5" customHeight="1">
      <c r="B22" s="9"/>
      <c r="C22" s="7"/>
      <c r="D22" s="7"/>
      <c r="E22" s="8" t="s">
        <v>261</v>
      </c>
    </row>
    <row r="23" spans="2:5" ht="15" customHeight="1">
      <c r="B23" s="9"/>
      <c r="C23" s="7"/>
      <c r="D23" s="7"/>
      <c r="E23" s="10" t="s">
        <v>271</v>
      </c>
    </row>
    <row r="24" spans="4:5" ht="0.75" customHeight="1">
      <c r="D24" s="5"/>
      <c r="E24" s="4"/>
    </row>
    <row r="25" spans="1:13" ht="31.5" customHeight="1">
      <c r="A25" s="66" t="s">
        <v>312</v>
      </c>
      <c r="B25" s="66"/>
      <c r="C25" s="66"/>
      <c r="D25" s="66"/>
      <c r="E25" s="66"/>
      <c r="K25" s="5"/>
      <c r="L25" s="4"/>
      <c r="M25" s="4"/>
    </row>
    <row r="26" spans="1:13" ht="48" customHeight="1">
      <c r="A26" s="11" t="s">
        <v>141</v>
      </c>
      <c r="B26" s="11" t="s">
        <v>142</v>
      </c>
      <c r="C26" s="12" t="s">
        <v>208</v>
      </c>
      <c r="D26" s="13" t="s">
        <v>207</v>
      </c>
      <c r="E26" s="12" t="s">
        <v>191</v>
      </c>
      <c r="J26" s="5"/>
      <c r="K26" s="14"/>
      <c r="L26" s="14"/>
      <c r="M26" s="4"/>
    </row>
    <row r="27" spans="1:5" ht="15" customHeight="1">
      <c r="A27" s="12">
        <v>1</v>
      </c>
      <c r="B27" s="12">
        <v>2</v>
      </c>
      <c r="C27" s="15">
        <v>4</v>
      </c>
      <c r="D27" s="16">
        <v>3</v>
      </c>
      <c r="E27" s="13">
        <v>3</v>
      </c>
    </row>
    <row r="28" spans="1:5" ht="31.5">
      <c r="A28" s="11" t="s">
        <v>30</v>
      </c>
      <c r="B28" s="17" t="s">
        <v>143</v>
      </c>
      <c r="C28" s="18">
        <f>C29+C70</f>
        <v>141690760</v>
      </c>
      <c r="D28" s="19">
        <f>E28-C28</f>
        <v>0</v>
      </c>
      <c r="E28" s="18">
        <f>E29+E70</f>
        <v>141690760</v>
      </c>
    </row>
    <row r="29" spans="1:5" ht="21.75" customHeight="1">
      <c r="A29" s="11"/>
      <c r="B29" s="17" t="s">
        <v>144</v>
      </c>
      <c r="C29" s="18">
        <f>C30+C34+C43+C56+C60+C63+C67</f>
        <v>124934600</v>
      </c>
      <c r="D29" s="19">
        <f>E29-C29</f>
        <v>0</v>
      </c>
      <c r="E29" s="18">
        <f>E30+E34+E43+E56+E60+E63+E67</f>
        <v>124934600</v>
      </c>
    </row>
    <row r="30" spans="1:5" ht="18" customHeight="1">
      <c r="A30" s="11" t="s">
        <v>31</v>
      </c>
      <c r="B30" s="17" t="s">
        <v>145</v>
      </c>
      <c r="C30" s="18">
        <f>C31+C32+C33</f>
        <v>69984600</v>
      </c>
      <c r="D30" s="18">
        <f>D31+D32+D33</f>
        <v>0</v>
      </c>
      <c r="E30" s="18">
        <f>E31+E32+E33</f>
        <v>69984600</v>
      </c>
    </row>
    <row r="31" spans="1:15" ht="102" customHeight="1">
      <c r="A31" s="20" t="s">
        <v>32</v>
      </c>
      <c r="B31" s="21" t="s">
        <v>166</v>
      </c>
      <c r="C31" s="22">
        <v>68922600</v>
      </c>
      <c r="D31" s="19">
        <f aca="true" t="shared" si="0" ref="D31:D39">E31-C31</f>
        <v>0</v>
      </c>
      <c r="E31" s="22">
        <v>68922600</v>
      </c>
      <c r="J31" s="5"/>
      <c r="K31" s="5"/>
      <c r="N31" s="4"/>
      <c r="O31" s="4"/>
    </row>
    <row r="32" spans="1:5" ht="141.75">
      <c r="A32" s="20" t="s">
        <v>33</v>
      </c>
      <c r="B32" s="21" t="s">
        <v>146</v>
      </c>
      <c r="C32" s="22">
        <v>265300</v>
      </c>
      <c r="D32" s="19">
        <f t="shared" si="0"/>
        <v>0</v>
      </c>
      <c r="E32" s="22">
        <v>265300</v>
      </c>
    </row>
    <row r="33" spans="1:5" ht="63">
      <c r="A33" s="20" t="s">
        <v>34</v>
      </c>
      <c r="B33" s="21" t="s">
        <v>182</v>
      </c>
      <c r="C33" s="22">
        <v>796700</v>
      </c>
      <c r="D33" s="19">
        <f t="shared" si="0"/>
        <v>0</v>
      </c>
      <c r="E33" s="22">
        <v>796700</v>
      </c>
    </row>
    <row r="34" spans="1:5" ht="51.75" customHeight="1">
      <c r="A34" s="11" t="s">
        <v>157</v>
      </c>
      <c r="B34" s="23" t="s">
        <v>158</v>
      </c>
      <c r="C34" s="18">
        <f>C35</f>
        <v>9140800</v>
      </c>
      <c r="D34" s="24">
        <f t="shared" si="0"/>
        <v>0</v>
      </c>
      <c r="E34" s="18">
        <f>E35</f>
        <v>9140800</v>
      </c>
    </row>
    <row r="35" spans="1:5" ht="47.25">
      <c r="A35" s="11" t="s">
        <v>159</v>
      </c>
      <c r="B35" s="23" t="s">
        <v>183</v>
      </c>
      <c r="C35" s="18">
        <f>C36+C37+C38+C39+C40+C41+C42</f>
        <v>9140800</v>
      </c>
      <c r="D35" s="24">
        <f t="shared" si="0"/>
        <v>0</v>
      </c>
      <c r="E35" s="18">
        <f>E36+E37+E38+E39+E40+E41+E42</f>
        <v>9140800</v>
      </c>
    </row>
    <row r="36" spans="1:5" ht="102" customHeight="1" hidden="1">
      <c r="A36" s="20" t="s">
        <v>160</v>
      </c>
      <c r="B36" s="21" t="s">
        <v>167</v>
      </c>
      <c r="C36" s="22"/>
      <c r="D36" s="19">
        <f t="shared" si="0"/>
        <v>0</v>
      </c>
      <c r="E36" s="22"/>
    </row>
    <row r="37" spans="1:5" ht="152.25" customHeight="1">
      <c r="A37" s="20" t="s">
        <v>249</v>
      </c>
      <c r="B37" s="21" t="s">
        <v>252</v>
      </c>
      <c r="C37" s="22">
        <v>3930544</v>
      </c>
      <c r="D37" s="19">
        <f t="shared" si="0"/>
        <v>0</v>
      </c>
      <c r="E37" s="22">
        <v>3930544</v>
      </c>
    </row>
    <row r="38" spans="1:5" ht="115.5" customHeight="1" hidden="1">
      <c r="A38" s="20" t="s">
        <v>161</v>
      </c>
      <c r="B38" s="21" t="s">
        <v>184</v>
      </c>
      <c r="C38" s="25"/>
      <c r="D38" s="19">
        <f t="shared" si="0"/>
        <v>0</v>
      </c>
      <c r="E38" s="25"/>
    </row>
    <row r="39" spans="1:5" ht="183" customHeight="1">
      <c r="A39" s="20" t="s">
        <v>250</v>
      </c>
      <c r="B39" s="21" t="s">
        <v>253</v>
      </c>
      <c r="C39" s="22">
        <v>73126</v>
      </c>
      <c r="D39" s="19">
        <f t="shared" si="0"/>
        <v>0</v>
      </c>
      <c r="E39" s="22">
        <v>73126</v>
      </c>
    </row>
    <row r="40" spans="1:5" ht="94.5" hidden="1">
      <c r="A40" s="20" t="s">
        <v>162</v>
      </c>
      <c r="B40" s="21" t="s">
        <v>163</v>
      </c>
      <c r="C40" s="22">
        <v>0</v>
      </c>
      <c r="D40" s="19">
        <f aca="true" t="shared" si="1" ref="D40:D53">E40-C40</f>
        <v>0</v>
      </c>
      <c r="E40" s="22">
        <v>0</v>
      </c>
    </row>
    <row r="41" spans="1:5" ht="100.5" customHeight="1" hidden="1">
      <c r="A41" s="20" t="s">
        <v>164</v>
      </c>
      <c r="B41" s="21" t="s">
        <v>165</v>
      </c>
      <c r="C41" s="22"/>
      <c r="D41" s="19">
        <f t="shared" si="1"/>
        <v>0</v>
      </c>
      <c r="E41" s="22"/>
    </row>
    <row r="42" spans="1:5" ht="159.75" customHeight="1">
      <c r="A42" s="20" t="s">
        <v>251</v>
      </c>
      <c r="B42" s="21" t="s">
        <v>254</v>
      </c>
      <c r="C42" s="22">
        <v>5137130</v>
      </c>
      <c r="D42" s="19">
        <f t="shared" si="1"/>
        <v>0</v>
      </c>
      <c r="E42" s="22">
        <v>5137130</v>
      </c>
    </row>
    <row r="43" spans="1:5" ht="39.75" customHeight="1">
      <c r="A43" s="11" t="s">
        <v>8</v>
      </c>
      <c r="B43" s="17" t="s">
        <v>0</v>
      </c>
      <c r="C43" s="18">
        <f>C44+C50+C52+C55</f>
        <v>34341400</v>
      </c>
      <c r="D43" s="19">
        <f t="shared" si="1"/>
        <v>0</v>
      </c>
      <c r="E43" s="18">
        <f>E44+E50+E52+E55</f>
        <v>34341400</v>
      </c>
    </row>
    <row r="44" spans="1:5" ht="31.5">
      <c r="A44" s="20" t="s">
        <v>35</v>
      </c>
      <c r="B44" s="26" t="s">
        <v>1</v>
      </c>
      <c r="C44" s="22">
        <f>C45+C47+C49</f>
        <v>23222400</v>
      </c>
      <c r="D44" s="19">
        <f t="shared" si="1"/>
        <v>0</v>
      </c>
      <c r="E44" s="22">
        <f>E45+E47+E49</f>
        <v>23222400</v>
      </c>
    </row>
    <row r="45" spans="1:5" ht="47.25">
      <c r="A45" s="20" t="s">
        <v>36</v>
      </c>
      <c r="B45" s="26" t="s">
        <v>2</v>
      </c>
      <c r="C45" s="22">
        <f>C46</f>
        <v>14630100</v>
      </c>
      <c r="D45" s="19">
        <f t="shared" si="1"/>
        <v>0</v>
      </c>
      <c r="E45" s="22">
        <f>E46</f>
        <v>14630100</v>
      </c>
    </row>
    <row r="46" spans="1:5" ht="51" customHeight="1">
      <c r="A46" s="20" t="s">
        <v>89</v>
      </c>
      <c r="B46" s="26" t="s">
        <v>2</v>
      </c>
      <c r="C46" s="22">
        <v>14630100</v>
      </c>
      <c r="D46" s="19">
        <f t="shared" si="1"/>
        <v>0</v>
      </c>
      <c r="E46" s="22">
        <v>14630100</v>
      </c>
    </row>
    <row r="47" spans="1:5" ht="50.25" customHeight="1">
      <c r="A47" s="20" t="s">
        <v>37</v>
      </c>
      <c r="B47" s="26" t="s">
        <v>3</v>
      </c>
      <c r="C47" s="22">
        <f>C48</f>
        <v>8592300</v>
      </c>
      <c r="D47" s="19">
        <f t="shared" si="1"/>
        <v>0</v>
      </c>
      <c r="E47" s="22">
        <f>E48</f>
        <v>8592300</v>
      </c>
    </row>
    <row r="48" spans="1:5" ht="84" customHeight="1">
      <c r="A48" s="20" t="s">
        <v>90</v>
      </c>
      <c r="B48" s="26" t="s">
        <v>186</v>
      </c>
      <c r="C48" s="22">
        <v>8592300</v>
      </c>
      <c r="D48" s="19">
        <f t="shared" si="1"/>
        <v>0</v>
      </c>
      <c r="E48" s="22">
        <v>8592300</v>
      </c>
    </row>
    <row r="49" spans="1:5" ht="63" customHeight="1" hidden="1">
      <c r="A49" s="20" t="s">
        <v>103</v>
      </c>
      <c r="B49" s="26" t="s">
        <v>187</v>
      </c>
      <c r="C49" s="22">
        <v>0</v>
      </c>
      <c r="D49" s="19">
        <f t="shared" si="1"/>
        <v>0</v>
      </c>
      <c r="E49" s="22">
        <v>0</v>
      </c>
    </row>
    <row r="50" spans="1:5" ht="36.75" customHeight="1">
      <c r="A50" s="20" t="s">
        <v>38</v>
      </c>
      <c r="B50" s="26" t="s">
        <v>11</v>
      </c>
      <c r="C50" s="22">
        <f>C51</f>
        <v>7984000</v>
      </c>
      <c r="D50" s="19">
        <f t="shared" si="1"/>
        <v>0</v>
      </c>
      <c r="E50" s="22">
        <f>E51</f>
        <v>7984000</v>
      </c>
    </row>
    <row r="51" spans="1:5" ht="34.5" customHeight="1">
      <c r="A51" s="20" t="s">
        <v>91</v>
      </c>
      <c r="B51" s="26" t="s">
        <v>11</v>
      </c>
      <c r="C51" s="22">
        <v>7984000</v>
      </c>
      <c r="D51" s="19">
        <f t="shared" si="1"/>
        <v>0</v>
      </c>
      <c r="E51" s="22">
        <v>7984000</v>
      </c>
    </row>
    <row r="52" spans="1:5" ht="37.5" customHeight="1">
      <c r="A52" s="20" t="s">
        <v>39</v>
      </c>
      <c r="B52" s="26" t="s">
        <v>12</v>
      </c>
      <c r="C52" s="22">
        <f>C53+C54</f>
        <v>2905000</v>
      </c>
      <c r="D52" s="19">
        <f t="shared" si="1"/>
        <v>0</v>
      </c>
      <c r="E52" s="22">
        <f>E53+E54</f>
        <v>2905000</v>
      </c>
    </row>
    <row r="53" spans="1:5" ht="16.5" customHeight="1">
      <c r="A53" s="20" t="s">
        <v>92</v>
      </c>
      <c r="B53" s="26" t="s">
        <v>12</v>
      </c>
      <c r="C53" s="22">
        <v>2905000</v>
      </c>
      <c r="D53" s="19">
        <f t="shared" si="1"/>
        <v>0</v>
      </c>
      <c r="E53" s="22">
        <v>2905000</v>
      </c>
    </row>
    <row r="54" spans="1:5" ht="47.25" customHeight="1" hidden="1">
      <c r="A54" s="20" t="s">
        <v>93</v>
      </c>
      <c r="B54" s="26" t="s">
        <v>94</v>
      </c>
      <c r="C54" s="22"/>
      <c r="D54" s="19"/>
      <c r="E54" s="22"/>
    </row>
    <row r="55" spans="1:5" ht="61.5" customHeight="1">
      <c r="A55" s="20" t="s">
        <v>147</v>
      </c>
      <c r="B55" s="26" t="s">
        <v>148</v>
      </c>
      <c r="C55" s="22">
        <v>230000</v>
      </c>
      <c r="D55" s="19">
        <f>E55-C55</f>
        <v>0</v>
      </c>
      <c r="E55" s="22">
        <v>230000</v>
      </c>
    </row>
    <row r="56" spans="1:5" ht="23.25" customHeight="1">
      <c r="A56" s="11" t="s">
        <v>7</v>
      </c>
      <c r="B56" s="17" t="s">
        <v>13</v>
      </c>
      <c r="C56" s="18">
        <f>C57</f>
        <v>9759800</v>
      </c>
      <c r="D56" s="19">
        <f>E56-C56</f>
        <v>0</v>
      </c>
      <c r="E56" s="18">
        <f>E57</f>
        <v>9759800</v>
      </c>
    </row>
    <row r="57" spans="1:5" ht="18" customHeight="1">
      <c r="A57" s="20" t="s">
        <v>40</v>
      </c>
      <c r="B57" s="17" t="s">
        <v>14</v>
      </c>
      <c r="C57" s="22">
        <f>C58</f>
        <v>9759800</v>
      </c>
      <c r="D57" s="19">
        <f>E57-C57</f>
        <v>0</v>
      </c>
      <c r="E57" s="22">
        <f>E58</f>
        <v>9759800</v>
      </c>
    </row>
    <row r="58" spans="1:5" ht="33" customHeight="1">
      <c r="A58" s="20" t="s">
        <v>41</v>
      </c>
      <c r="B58" s="26" t="s">
        <v>15</v>
      </c>
      <c r="C58" s="22">
        <v>9759800</v>
      </c>
      <c r="D58" s="19">
        <f>E58-C58</f>
        <v>0</v>
      </c>
      <c r="E58" s="22">
        <v>9759800</v>
      </c>
    </row>
    <row r="59" spans="1:5" ht="47.25" customHeight="1" hidden="1">
      <c r="A59" s="20" t="s">
        <v>42</v>
      </c>
      <c r="B59" s="26" t="s">
        <v>16</v>
      </c>
      <c r="C59" s="22">
        <v>0</v>
      </c>
      <c r="D59" s="19"/>
      <c r="E59" s="22">
        <v>0</v>
      </c>
    </row>
    <row r="60" spans="1:5" ht="53.25" customHeight="1">
      <c r="A60" s="11" t="s">
        <v>6</v>
      </c>
      <c r="B60" s="17" t="s">
        <v>17</v>
      </c>
      <c r="C60" s="18">
        <f>C61</f>
        <v>58000</v>
      </c>
      <c r="D60" s="19">
        <f aca="true" t="shared" si="2" ref="D60:D91">E60-C60</f>
        <v>0</v>
      </c>
      <c r="E60" s="18">
        <f>E61</f>
        <v>58000</v>
      </c>
    </row>
    <row r="61" spans="1:5" ht="15.75">
      <c r="A61" s="20" t="s">
        <v>43</v>
      </c>
      <c r="B61" s="17" t="s">
        <v>18</v>
      </c>
      <c r="C61" s="22">
        <f>C62</f>
        <v>58000</v>
      </c>
      <c r="D61" s="19">
        <f t="shared" si="2"/>
        <v>0</v>
      </c>
      <c r="E61" s="22">
        <f>E62</f>
        <v>58000</v>
      </c>
    </row>
    <row r="62" spans="1:5" ht="31.5">
      <c r="A62" s="20" t="s">
        <v>44</v>
      </c>
      <c r="B62" s="26" t="s">
        <v>19</v>
      </c>
      <c r="C62" s="22">
        <v>58000</v>
      </c>
      <c r="D62" s="19">
        <f t="shared" si="2"/>
        <v>0</v>
      </c>
      <c r="E62" s="22">
        <v>58000</v>
      </c>
    </row>
    <row r="63" spans="1:5" ht="21" customHeight="1">
      <c r="A63" s="11" t="s">
        <v>45</v>
      </c>
      <c r="B63" s="17" t="s">
        <v>20</v>
      </c>
      <c r="C63" s="18">
        <f>C64+C65+C66</f>
        <v>1650000</v>
      </c>
      <c r="D63" s="19">
        <f t="shared" si="2"/>
        <v>0</v>
      </c>
      <c r="E63" s="18">
        <f>E64+E65+E66</f>
        <v>1650000</v>
      </c>
    </row>
    <row r="64" spans="1:5" ht="70.5" customHeight="1">
      <c r="A64" s="20" t="s">
        <v>229</v>
      </c>
      <c r="B64" s="27" t="s">
        <v>21</v>
      </c>
      <c r="C64" s="22">
        <v>1380000</v>
      </c>
      <c r="D64" s="19">
        <f t="shared" si="2"/>
        <v>0</v>
      </c>
      <c r="E64" s="22">
        <v>1380000</v>
      </c>
    </row>
    <row r="65" spans="1:5" ht="94.5">
      <c r="A65" s="20" t="s">
        <v>230</v>
      </c>
      <c r="B65" s="20" t="s">
        <v>150</v>
      </c>
      <c r="C65" s="22">
        <v>260000</v>
      </c>
      <c r="D65" s="19">
        <f t="shared" si="2"/>
        <v>0</v>
      </c>
      <c r="E65" s="22">
        <v>260000</v>
      </c>
    </row>
    <row r="66" spans="1:5" ht="33" customHeight="1">
      <c r="A66" s="20" t="s">
        <v>231</v>
      </c>
      <c r="B66" s="20" t="s">
        <v>22</v>
      </c>
      <c r="C66" s="19">
        <v>10000</v>
      </c>
      <c r="D66" s="19">
        <f t="shared" si="2"/>
        <v>0</v>
      </c>
      <c r="E66" s="19">
        <v>10000</v>
      </c>
    </row>
    <row r="67" spans="1:5" ht="47.25" customHeight="1" hidden="1">
      <c r="A67" s="11" t="s">
        <v>5</v>
      </c>
      <c r="B67" s="11" t="s">
        <v>23</v>
      </c>
      <c r="C67" s="18">
        <f>C68+C69</f>
        <v>0</v>
      </c>
      <c r="D67" s="19">
        <f t="shared" si="2"/>
        <v>0</v>
      </c>
      <c r="E67" s="18">
        <f>E68+E69</f>
        <v>0</v>
      </c>
    </row>
    <row r="68" spans="1:5" ht="15.75" customHeight="1" hidden="1">
      <c r="A68" s="20" t="s">
        <v>46</v>
      </c>
      <c r="B68" s="26" t="s">
        <v>24</v>
      </c>
      <c r="C68" s="19">
        <v>0</v>
      </c>
      <c r="D68" s="19">
        <f t="shared" si="2"/>
        <v>0</v>
      </c>
      <c r="E68" s="19">
        <v>0</v>
      </c>
    </row>
    <row r="69" spans="1:5" ht="47.25" customHeight="1" hidden="1">
      <c r="A69" s="20" t="s">
        <v>168</v>
      </c>
      <c r="B69" s="26" t="s">
        <v>25</v>
      </c>
      <c r="C69" s="19">
        <v>0</v>
      </c>
      <c r="D69" s="19">
        <f t="shared" si="2"/>
        <v>0</v>
      </c>
      <c r="E69" s="19">
        <v>0</v>
      </c>
    </row>
    <row r="70" spans="1:5" ht="19.5" customHeight="1">
      <c r="A70" s="20"/>
      <c r="B70" s="17" t="s">
        <v>26</v>
      </c>
      <c r="C70" s="18">
        <f>C71+C78+C85+C89+C100+C102+C118</f>
        <v>16756160</v>
      </c>
      <c r="D70" s="19">
        <f t="shared" si="2"/>
        <v>0</v>
      </c>
      <c r="E70" s="18">
        <f>E71+E78+E85+E89+E100+E102+E118</f>
        <v>16756160</v>
      </c>
    </row>
    <row r="71" spans="1:5" ht="67.5" customHeight="1">
      <c r="A71" s="11" t="s">
        <v>47</v>
      </c>
      <c r="B71" s="17" t="s">
        <v>27</v>
      </c>
      <c r="C71" s="18">
        <f>C72+C73+C74+C75+C76+C77</f>
        <v>13194521</v>
      </c>
      <c r="D71" s="19">
        <f t="shared" si="2"/>
        <v>0</v>
      </c>
      <c r="E71" s="18">
        <f>E72+E73+E74+E75+E76+E77</f>
        <v>13194521</v>
      </c>
    </row>
    <row r="72" spans="1:5" ht="47.25" customHeight="1" hidden="1">
      <c r="A72" s="20" t="s">
        <v>48</v>
      </c>
      <c r="B72" s="26" t="s">
        <v>28</v>
      </c>
      <c r="C72" s="22">
        <v>0</v>
      </c>
      <c r="D72" s="19">
        <f t="shared" si="2"/>
        <v>0</v>
      </c>
      <c r="E72" s="22">
        <v>0</v>
      </c>
    </row>
    <row r="73" spans="1:5" ht="137.25" customHeight="1">
      <c r="A73" s="20" t="s">
        <v>192</v>
      </c>
      <c r="B73" s="26" t="s">
        <v>193</v>
      </c>
      <c r="C73" s="22">
        <v>12579521</v>
      </c>
      <c r="D73" s="19">
        <f t="shared" si="2"/>
        <v>0</v>
      </c>
      <c r="E73" s="22">
        <v>12579521</v>
      </c>
    </row>
    <row r="74" spans="1:5" ht="102" customHeight="1">
      <c r="A74" s="20" t="s">
        <v>49</v>
      </c>
      <c r="B74" s="26" t="s">
        <v>104</v>
      </c>
      <c r="C74" s="22">
        <v>524000</v>
      </c>
      <c r="D74" s="19">
        <f t="shared" si="2"/>
        <v>0</v>
      </c>
      <c r="E74" s="22">
        <v>524000</v>
      </c>
    </row>
    <row r="75" spans="1:5" ht="78.75" customHeight="1" hidden="1">
      <c r="A75" s="20" t="s">
        <v>51</v>
      </c>
      <c r="B75" s="26" t="s">
        <v>29</v>
      </c>
      <c r="C75" s="22"/>
      <c r="D75" s="19">
        <f t="shared" si="2"/>
        <v>0</v>
      </c>
      <c r="E75" s="22"/>
    </row>
    <row r="76" spans="1:5" ht="126" customHeight="1" hidden="1">
      <c r="A76" s="20" t="s">
        <v>52</v>
      </c>
      <c r="B76" s="26" t="s">
        <v>105</v>
      </c>
      <c r="C76" s="22"/>
      <c r="D76" s="19">
        <f t="shared" si="2"/>
        <v>0</v>
      </c>
      <c r="E76" s="22"/>
    </row>
    <row r="77" spans="1:5" ht="104.25" customHeight="1">
      <c r="A77" s="20" t="s">
        <v>53</v>
      </c>
      <c r="B77" s="26" t="s">
        <v>185</v>
      </c>
      <c r="C77" s="22">
        <v>91000</v>
      </c>
      <c r="D77" s="19">
        <f t="shared" si="2"/>
        <v>0</v>
      </c>
      <c r="E77" s="22">
        <v>91000</v>
      </c>
    </row>
    <row r="78" spans="1:5" ht="31.5">
      <c r="A78" s="11" t="s">
        <v>54</v>
      </c>
      <c r="B78" s="17" t="s">
        <v>72</v>
      </c>
      <c r="C78" s="18">
        <f>C79</f>
        <v>430600</v>
      </c>
      <c r="D78" s="19">
        <f t="shared" si="2"/>
        <v>0</v>
      </c>
      <c r="E78" s="18">
        <f>E79</f>
        <v>430600</v>
      </c>
    </row>
    <row r="79" spans="1:5" ht="34.5" customHeight="1">
      <c r="A79" s="20" t="s">
        <v>55</v>
      </c>
      <c r="B79" s="26" t="s">
        <v>73</v>
      </c>
      <c r="C79" s="22">
        <f>C80+C81+C82+C83</f>
        <v>430600</v>
      </c>
      <c r="D79" s="19">
        <f t="shared" si="2"/>
        <v>0</v>
      </c>
      <c r="E79" s="22">
        <f>E80+E81+E82+E83</f>
        <v>430600</v>
      </c>
    </row>
    <row r="80" spans="1:5" ht="36" customHeight="1">
      <c r="A80" s="20" t="s">
        <v>106</v>
      </c>
      <c r="B80" s="26" t="s">
        <v>107</v>
      </c>
      <c r="C80" s="22">
        <v>64600</v>
      </c>
      <c r="D80" s="19">
        <f t="shared" si="2"/>
        <v>0</v>
      </c>
      <c r="E80" s="22">
        <v>64600</v>
      </c>
    </row>
    <row r="81" spans="1:5" ht="47.25" customHeight="1" hidden="1">
      <c r="A81" s="20" t="s">
        <v>108</v>
      </c>
      <c r="B81" s="26" t="s">
        <v>109</v>
      </c>
      <c r="C81" s="22"/>
      <c r="D81" s="19">
        <f t="shared" si="2"/>
        <v>0</v>
      </c>
      <c r="E81" s="22"/>
    </row>
    <row r="82" spans="1:5" ht="36" customHeight="1" hidden="1">
      <c r="A82" s="20" t="s">
        <v>110</v>
      </c>
      <c r="B82" s="26" t="s">
        <v>111</v>
      </c>
      <c r="C82" s="22">
        <v>0</v>
      </c>
      <c r="D82" s="19">
        <f t="shared" si="2"/>
        <v>0</v>
      </c>
      <c r="E82" s="22">
        <v>0</v>
      </c>
    </row>
    <row r="83" spans="1:5" ht="36" customHeight="1">
      <c r="A83" s="20" t="s">
        <v>112</v>
      </c>
      <c r="B83" s="26" t="s">
        <v>113</v>
      </c>
      <c r="C83" s="22">
        <f>C84</f>
        <v>366000</v>
      </c>
      <c r="D83" s="19">
        <f t="shared" si="2"/>
        <v>0</v>
      </c>
      <c r="E83" s="22">
        <f>E84</f>
        <v>366000</v>
      </c>
    </row>
    <row r="84" spans="1:5" ht="21.75" customHeight="1">
      <c r="A84" s="20" t="s">
        <v>206</v>
      </c>
      <c r="B84" s="26" t="s">
        <v>221</v>
      </c>
      <c r="C84" s="22">
        <v>366000</v>
      </c>
      <c r="D84" s="19">
        <f t="shared" si="2"/>
        <v>0</v>
      </c>
      <c r="E84" s="22">
        <v>366000</v>
      </c>
    </row>
    <row r="85" spans="1:5" ht="46.5" customHeight="1">
      <c r="A85" s="11" t="s">
        <v>56</v>
      </c>
      <c r="B85" s="60" t="s">
        <v>169</v>
      </c>
      <c r="C85" s="18">
        <f>C86+C87+C88</f>
        <v>1290000</v>
      </c>
      <c r="D85" s="19">
        <f t="shared" si="2"/>
        <v>0</v>
      </c>
      <c r="E85" s="18">
        <f>E86+E87+E88</f>
        <v>1290000</v>
      </c>
    </row>
    <row r="86" spans="1:5" ht="47.25" customHeight="1" hidden="1">
      <c r="A86" s="20" t="s">
        <v>114</v>
      </c>
      <c r="B86" s="20" t="s">
        <v>115</v>
      </c>
      <c r="C86" s="22">
        <v>0</v>
      </c>
      <c r="D86" s="19">
        <f t="shared" si="2"/>
        <v>0</v>
      </c>
      <c r="E86" s="22">
        <v>0</v>
      </c>
    </row>
    <row r="87" spans="1:5" ht="63" customHeight="1" hidden="1">
      <c r="A87" s="20" t="s">
        <v>116</v>
      </c>
      <c r="B87" s="20" t="s">
        <v>117</v>
      </c>
      <c r="C87" s="22"/>
      <c r="D87" s="19">
        <f t="shared" si="2"/>
        <v>0</v>
      </c>
      <c r="E87" s="22"/>
    </row>
    <row r="88" spans="1:5" ht="36.75" customHeight="1">
      <c r="A88" s="20" t="s">
        <v>211</v>
      </c>
      <c r="B88" s="20" t="s">
        <v>118</v>
      </c>
      <c r="C88" s="22">
        <v>1290000</v>
      </c>
      <c r="D88" s="19">
        <f t="shared" si="2"/>
        <v>0</v>
      </c>
      <c r="E88" s="22">
        <v>1290000</v>
      </c>
    </row>
    <row r="89" spans="1:5" ht="34.5" customHeight="1">
      <c r="A89" s="11" t="s">
        <v>57</v>
      </c>
      <c r="B89" s="11" t="s">
        <v>74</v>
      </c>
      <c r="C89" s="18">
        <f>C90+C91+C92+C93+C94+C95+C96+C97+C98+C99</f>
        <v>450000</v>
      </c>
      <c r="D89" s="19">
        <f t="shared" si="2"/>
        <v>0</v>
      </c>
      <c r="E89" s="18">
        <f>E90+E91+E92+E93+E94+E95+E96+E97+E98+E99</f>
        <v>450000</v>
      </c>
    </row>
    <row r="90" spans="1:5" ht="31.5" customHeight="1" hidden="1">
      <c r="A90" s="20" t="s">
        <v>58</v>
      </c>
      <c r="B90" s="20" t="s">
        <v>75</v>
      </c>
      <c r="C90" s="19"/>
      <c r="D90" s="19">
        <f t="shared" si="2"/>
        <v>0</v>
      </c>
      <c r="E90" s="19"/>
    </row>
    <row r="91" spans="1:5" ht="141.75" customHeight="1" hidden="1">
      <c r="A91" s="20" t="s">
        <v>119</v>
      </c>
      <c r="B91" s="20" t="s">
        <v>120</v>
      </c>
      <c r="C91" s="19">
        <v>0</v>
      </c>
      <c r="D91" s="19">
        <f t="shared" si="2"/>
        <v>0</v>
      </c>
      <c r="E91" s="19">
        <v>0</v>
      </c>
    </row>
    <row r="92" spans="1:5" ht="126.75" customHeight="1" hidden="1">
      <c r="A92" s="20" t="s">
        <v>121</v>
      </c>
      <c r="B92" s="26" t="s">
        <v>122</v>
      </c>
      <c r="C92" s="19">
        <v>0</v>
      </c>
      <c r="D92" s="19">
        <f aca="true" t="shared" si="3" ref="D92:D102">E92-C92</f>
        <v>0</v>
      </c>
      <c r="E92" s="19">
        <v>0</v>
      </c>
    </row>
    <row r="93" spans="1:5" ht="141.75" customHeight="1" hidden="1">
      <c r="A93" s="20" t="s">
        <v>123</v>
      </c>
      <c r="B93" s="20" t="s">
        <v>124</v>
      </c>
      <c r="C93" s="19"/>
      <c r="D93" s="19">
        <f t="shared" si="3"/>
        <v>0</v>
      </c>
      <c r="E93" s="19"/>
    </row>
    <row r="94" spans="1:5" ht="141.75" customHeight="1" hidden="1">
      <c r="A94" s="20" t="s">
        <v>125</v>
      </c>
      <c r="B94" s="26" t="s">
        <v>126</v>
      </c>
      <c r="C94" s="19"/>
      <c r="D94" s="19">
        <f t="shared" si="3"/>
        <v>0</v>
      </c>
      <c r="E94" s="19"/>
    </row>
    <row r="95" spans="1:5" ht="78.75" customHeight="1" hidden="1">
      <c r="A95" s="20" t="s">
        <v>59</v>
      </c>
      <c r="B95" s="26" t="s">
        <v>76</v>
      </c>
      <c r="C95" s="19"/>
      <c r="D95" s="19">
        <f t="shared" si="3"/>
        <v>0</v>
      </c>
      <c r="E95" s="19"/>
    </row>
    <row r="96" spans="1:5" ht="78.75" customHeight="1" hidden="1">
      <c r="A96" s="20" t="s">
        <v>60</v>
      </c>
      <c r="B96" s="26" t="s">
        <v>77</v>
      </c>
      <c r="C96" s="19"/>
      <c r="D96" s="19">
        <f t="shared" si="3"/>
        <v>0</v>
      </c>
      <c r="E96" s="19"/>
    </row>
    <row r="97" spans="1:5" ht="47.25" customHeight="1" hidden="1">
      <c r="A97" s="20" t="s">
        <v>61</v>
      </c>
      <c r="B97" s="20" t="s">
        <v>78</v>
      </c>
      <c r="C97" s="19"/>
      <c r="D97" s="19">
        <f t="shared" si="3"/>
        <v>0</v>
      </c>
      <c r="E97" s="19"/>
    </row>
    <row r="98" spans="1:5" ht="79.5" customHeight="1">
      <c r="A98" s="20" t="s">
        <v>194</v>
      </c>
      <c r="B98" s="59" t="s">
        <v>195</v>
      </c>
      <c r="C98" s="22">
        <v>450000</v>
      </c>
      <c r="D98" s="19">
        <f t="shared" si="3"/>
        <v>0</v>
      </c>
      <c r="E98" s="22">
        <v>450000</v>
      </c>
    </row>
    <row r="99" spans="1:5" ht="78.75" customHeight="1" hidden="1">
      <c r="A99" s="20" t="s">
        <v>62</v>
      </c>
      <c r="B99" s="20" t="s">
        <v>127</v>
      </c>
      <c r="C99" s="19"/>
      <c r="D99" s="19">
        <f t="shared" si="3"/>
        <v>0</v>
      </c>
      <c r="E99" s="19"/>
    </row>
    <row r="100" spans="1:5" ht="31.5" customHeight="1" hidden="1">
      <c r="A100" s="11" t="s">
        <v>63</v>
      </c>
      <c r="B100" s="11" t="s">
        <v>79</v>
      </c>
      <c r="C100" s="18">
        <f>C101</f>
        <v>0</v>
      </c>
      <c r="D100" s="19">
        <f t="shared" si="3"/>
        <v>0</v>
      </c>
      <c r="E100" s="18">
        <f>E101</f>
        <v>0</v>
      </c>
    </row>
    <row r="101" spans="1:5" ht="47.25" customHeight="1" hidden="1">
      <c r="A101" s="20" t="s">
        <v>64</v>
      </c>
      <c r="B101" s="20" t="s">
        <v>80</v>
      </c>
      <c r="C101" s="19"/>
      <c r="D101" s="19">
        <f t="shared" si="3"/>
        <v>0</v>
      </c>
      <c r="E101" s="19"/>
    </row>
    <row r="102" spans="1:5" ht="35.25" customHeight="1">
      <c r="A102" s="11" t="s">
        <v>65</v>
      </c>
      <c r="B102" s="17" t="s">
        <v>81</v>
      </c>
      <c r="C102" s="18">
        <f>C103+C104+C105+C106+C107+C108+C109+C110+C111+C112+C113+C114+C115+C116+C117</f>
        <v>1391038.9999999998</v>
      </c>
      <c r="D102" s="19">
        <f t="shared" si="3"/>
        <v>0</v>
      </c>
      <c r="E102" s="18">
        <f>E103+E104+E105+E106+E107+E108+E109+E110+E111+E112+E113+E114+E115+E116+E117</f>
        <v>1391038.9999999998</v>
      </c>
    </row>
    <row r="103" spans="1:5" ht="116.25" customHeight="1" hidden="1">
      <c r="A103" s="20" t="s">
        <v>273</v>
      </c>
      <c r="B103" s="26" t="s">
        <v>274</v>
      </c>
      <c r="C103" s="22">
        <v>0</v>
      </c>
      <c r="D103" s="19">
        <f aca="true" t="shared" si="4" ref="D103:D117">E103-C103</f>
        <v>0</v>
      </c>
      <c r="E103" s="22">
        <v>0</v>
      </c>
    </row>
    <row r="104" spans="1:8" ht="147" customHeight="1" hidden="1">
      <c r="A104" s="20" t="s">
        <v>275</v>
      </c>
      <c r="B104" s="26" t="s">
        <v>276</v>
      </c>
      <c r="C104" s="22">
        <v>0</v>
      </c>
      <c r="D104" s="19">
        <f t="shared" si="4"/>
        <v>0</v>
      </c>
      <c r="E104" s="22">
        <v>0</v>
      </c>
      <c r="H104" s="20"/>
    </row>
    <row r="105" spans="1:5" ht="106.5" customHeight="1" hidden="1">
      <c r="A105" s="20" t="s">
        <v>270</v>
      </c>
      <c r="B105" s="26" t="s">
        <v>272</v>
      </c>
      <c r="C105" s="22">
        <v>0</v>
      </c>
      <c r="D105" s="19">
        <f t="shared" si="4"/>
        <v>0</v>
      </c>
      <c r="E105" s="22">
        <v>0</v>
      </c>
    </row>
    <row r="106" spans="1:5" ht="100.5" customHeight="1">
      <c r="A106" s="20" t="s">
        <v>323</v>
      </c>
      <c r="B106" s="55" t="s">
        <v>324</v>
      </c>
      <c r="C106" s="22">
        <v>5283</v>
      </c>
      <c r="D106" s="19">
        <f t="shared" si="4"/>
        <v>0</v>
      </c>
      <c r="E106" s="22">
        <v>5283</v>
      </c>
    </row>
    <row r="107" spans="1:5" ht="75.75" customHeight="1">
      <c r="A107" s="20" t="s">
        <v>325</v>
      </c>
      <c r="B107" s="56" t="s">
        <v>327</v>
      </c>
      <c r="C107" s="22">
        <v>131901.63</v>
      </c>
      <c r="D107" s="19">
        <f t="shared" si="4"/>
        <v>0</v>
      </c>
      <c r="E107" s="22">
        <v>131901.63</v>
      </c>
    </row>
    <row r="108" spans="1:5" ht="79.5" customHeight="1">
      <c r="A108" s="20" t="s">
        <v>326</v>
      </c>
      <c r="B108" s="56" t="s">
        <v>327</v>
      </c>
      <c r="C108" s="22">
        <v>40500</v>
      </c>
      <c r="D108" s="19">
        <f t="shared" si="4"/>
        <v>0</v>
      </c>
      <c r="E108" s="22">
        <v>40500</v>
      </c>
    </row>
    <row r="109" spans="1:5" ht="75" customHeight="1">
      <c r="A109" s="20" t="s">
        <v>322</v>
      </c>
      <c r="B109" s="56" t="s">
        <v>327</v>
      </c>
      <c r="C109" s="22">
        <v>1135314.23</v>
      </c>
      <c r="D109" s="19">
        <f t="shared" si="4"/>
        <v>0</v>
      </c>
      <c r="E109" s="22">
        <v>1135314.23</v>
      </c>
    </row>
    <row r="110" spans="1:5" ht="88.5" customHeight="1">
      <c r="A110" s="20" t="s">
        <v>328</v>
      </c>
      <c r="B110" s="56" t="s">
        <v>329</v>
      </c>
      <c r="C110" s="22">
        <v>2803.52</v>
      </c>
      <c r="D110" s="19">
        <f t="shared" si="4"/>
        <v>0</v>
      </c>
      <c r="E110" s="22">
        <v>2803.52</v>
      </c>
    </row>
    <row r="111" spans="1:5" ht="73.5" customHeight="1">
      <c r="A111" s="20" t="s">
        <v>330</v>
      </c>
      <c r="B111" s="56" t="s">
        <v>327</v>
      </c>
      <c r="C111" s="22">
        <v>21206.22</v>
      </c>
      <c r="D111" s="19">
        <f t="shared" si="4"/>
        <v>0</v>
      </c>
      <c r="E111" s="22">
        <v>21206.22</v>
      </c>
    </row>
    <row r="112" spans="1:5" ht="83.25" customHeight="1">
      <c r="A112" s="20" t="s">
        <v>331</v>
      </c>
      <c r="B112" s="56" t="s">
        <v>327</v>
      </c>
      <c r="C112" s="22">
        <v>21200</v>
      </c>
      <c r="D112" s="19">
        <f t="shared" si="4"/>
        <v>0</v>
      </c>
      <c r="E112" s="22">
        <v>21200</v>
      </c>
    </row>
    <row r="113" spans="1:5" ht="83.25" customHeight="1">
      <c r="A113" s="20" t="s">
        <v>332</v>
      </c>
      <c r="B113" s="56" t="s">
        <v>327</v>
      </c>
      <c r="C113" s="22">
        <v>18809.98</v>
      </c>
      <c r="D113" s="19">
        <f t="shared" si="4"/>
        <v>0</v>
      </c>
      <c r="E113" s="22">
        <v>18809.98</v>
      </c>
    </row>
    <row r="114" spans="1:5" ht="115.5" customHeight="1">
      <c r="A114" s="20" t="s">
        <v>333</v>
      </c>
      <c r="B114" s="56" t="s">
        <v>334</v>
      </c>
      <c r="C114" s="22">
        <v>8370.42</v>
      </c>
      <c r="D114" s="19">
        <f t="shared" si="4"/>
        <v>0</v>
      </c>
      <c r="E114" s="22">
        <v>8370.42</v>
      </c>
    </row>
    <row r="115" spans="1:5" ht="141" customHeight="1">
      <c r="A115" s="20" t="s">
        <v>335</v>
      </c>
      <c r="B115" s="56" t="s">
        <v>336</v>
      </c>
      <c r="C115" s="22">
        <v>150</v>
      </c>
      <c r="D115" s="19">
        <f t="shared" si="4"/>
        <v>0</v>
      </c>
      <c r="E115" s="22">
        <v>150</v>
      </c>
    </row>
    <row r="116" spans="1:5" ht="115.5" customHeight="1">
      <c r="A116" s="20" t="s">
        <v>337</v>
      </c>
      <c r="B116" s="56" t="s">
        <v>338</v>
      </c>
      <c r="C116" s="22">
        <v>500</v>
      </c>
      <c r="D116" s="19">
        <f t="shared" si="4"/>
        <v>0</v>
      </c>
      <c r="E116" s="22">
        <v>500</v>
      </c>
    </row>
    <row r="117" spans="1:5" ht="121.5" customHeight="1">
      <c r="A117" s="20" t="s">
        <v>339</v>
      </c>
      <c r="B117" s="56" t="s">
        <v>340</v>
      </c>
      <c r="C117" s="22">
        <v>5000</v>
      </c>
      <c r="D117" s="19">
        <f t="shared" si="4"/>
        <v>0</v>
      </c>
      <c r="E117" s="22">
        <v>5000</v>
      </c>
    </row>
    <row r="118" spans="1:5" ht="15.75" customHeight="1" hidden="1">
      <c r="A118" s="11" t="s">
        <v>66</v>
      </c>
      <c r="B118" s="17" t="s">
        <v>82</v>
      </c>
      <c r="C118" s="18">
        <f>C119+C120</f>
        <v>0</v>
      </c>
      <c r="D118" s="19">
        <f aca="true" t="shared" si="5" ref="D118:D169">E118-C118</f>
        <v>0</v>
      </c>
      <c r="E118" s="18">
        <f>E119+E120</f>
        <v>0</v>
      </c>
    </row>
    <row r="119" spans="1:5" ht="31.5" customHeight="1" hidden="1">
      <c r="A119" s="20" t="s">
        <v>67</v>
      </c>
      <c r="B119" s="26" t="s">
        <v>83</v>
      </c>
      <c r="C119" s="18"/>
      <c r="D119" s="19">
        <f t="shared" si="5"/>
        <v>0</v>
      </c>
      <c r="E119" s="18"/>
    </row>
    <row r="120" spans="1:5" ht="31.5" customHeight="1" hidden="1">
      <c r="A120" s="20" t="s">
        <v>68</v>
      </c>
      <c r="B120" s="26" t="s">
        <v>84</v>
      </c>
      <c r="C120" s="22"/>
      <c r="D120" s="19">
        <f t="shared" si="5"/>
        <v>0</v>
      </c>
      <c r="E120" s="22"/>
    </row>
    <row r="121" spans="1:5" ht="15.75">
      <c r="A121" s="11" t="s">
        <v>70</v>
      </c>
      <c r="B121" s="17" t="s">
        <v>85</v>
      </c>
      <c r="C121" s="18">
        <f>C122+C207+C209+C217</f>
        <v>733483863.12</v>
      </c>
      <c r="D121" s="24">
        <f t="shared" si="5"/>
        <v>1630500</v>
      </c>
      <c r="E121" s="18">
        <f>E122+E207+E209+E217</f>
        <v>735114363.12</v>
      </c>
    </row>
    <row r="122" spans="1:5" ht="47.25">
      <c r="A122" s="11" t="s">
        <v>69</v>
      </c>
      <c r="B122" s="17" t="s">
        <v>87</v>
      </c>
      <c r="C122" s="18">
        <f>C123+C129+C172+C200</f>
        <v>757999451.76</v>
      </c>
      <c r="D122" s="24">
        <f t="shared" si="5"/>
        <v>1630500</v>
      </c>
      <c r="E122" s="18">
        <f>E123+E129+E172+E200</f>
        <v>759629951.76</v>
      </c>
    </row>
    <row r="123" spans="1:5" ht="33.75" customHeight="1">
      <c r="A123" s="11" t="s">
        <v>237</v>
      </c>
      <c r="B123" s="57" t="s">
        <v>170</v>
      </c>
      <c r="C123" s="18">
        <f>C124+C126+C127+C128</f>
        <v>187936600</v>
      </c>
      <c r="D123" s="24">
        <f t="shared" si="5"/>
        <v>130500</v>
      </c>
      <c r="E123" s="18">
        <f>E124+E126+E127+E128</f>
        <v>188067100</v>
      </c>
    </row>
    <row r="124" spans="1:6" ht="52.5" customHeight="1">
      <c r="A124" s="20" t="s">
        <v>238</v>
      </c>
      <c r="B124" s="26" t="s">
        <v>341</v>
      </c>
      <c r="C124" s="22">
        <f>C125</f>
        <v>185711600</v>
      </c>
      <c r="D124" s="19">
        <f t="shared" si="5"/>
        <v>0</v>
      </c>
      <c r="E124" s="22">
        <f>E125</f>
        <v>185711600</v>
      </c>
      <c r="F124" s="2">
        <v>801</v>
      </c>
    </row>
    <row r="125" spans="1:6" ht="82.5" customHeight="1">
      <c r="A125" s="20" t="s">
        <v>238</v>
      </c>
      <c r="B125" s="28" t="s">
        <v>213</v>
      </c>
      <c r="C125" s="22">
        <v>185711600</v>
      </c>
      <c r="D125" s="19">
        <f t="shared" si="5"/>
        <v>0</v>
      </c>
      <c r="E125" s="22">
        <v>185711600</v>
      </c>
      <c r="F125" s="2">
        <v>801</v>
      </c>
    </row>
    <row r="126" spans="1:6" ht="51" customHeight="1">
      <c r="A126" s="29" t="s">
        <v>347</v>
      </c>
      <c r="B126" s="26" t="s">
        <v>86</v>
      </c>
      <c r="C126" s="22">
        <v>2225000</v>
      </c>
      <c r="D126" s="19">
        <f t="shared" si="5"/>
        <v>0</v>
      </c>
      <c r="E126" s="22">
        <v>2225000</v>
      </c>
      <c r="F126" s="2">
        <v>2901</v>
      </c>
    </row>
    <row r="127" spans="1:6" ht="126.75" customHeight="1">
      <c r="A127" s="20" t="s">
        <v>350</v>
      </c>
      <c r="B127" s="62" t="s">
        <v>348</v>
      </c>
      <c r="C127" s="22"/>
      <c r="D127" s="19">
        <f t="shared" si="5"/>
        <v>130500</v>
      </c>
      <c r="E127" s="22">
        <v>130500</v>
      </c>
      <c r="F127" s="2" t="s">
        <v>349</v>
      </c>
    </row>
    <row r="128" spans="1:5" ht="31.5" customHeight="1" hidden="1">
      <c r="A128" s="20" t="s">
        <v>351</v>
      </c>
      <c r="B128" s="26" t="s">
        <v>137</v>
      </c>
      <c r="C128" s="22">
        <v>0</v>
      </c>
      <c r="D128" s="19">
        <f t="shared" si="5"/>
        <v>0</v>
      </c>
      <c r="E128" s="22">
        <v>0</v>
      </c>
    </row>
    <row r="129" spans="1:6" ht="49.5" customHeight="1">
      <c r="A129" s="11" t="s">
        <v>239</v>
      </c>
      <c r="B129" s="57" t="s">
        <v>151</v>
      </c>
      <c r="C129" s="18">
        <f>C130+C138+C143+C144+C145+C146+C148+C153+C154+C158+C159+C160+C162+C163</f>
        <v>309666782.76</v>
      </c>
      <c r="D129" s="24">
        <f t="shared" si="5"/>
        <v>1500000</v>
      </c>
      <c r="E129" s="18">
        <f>E130+E138+E143+E144+E145+E146+E148+E153+E154+E158+E159+E160+E162+E163</f>
        <v>311166782.76</v>
      </c>
      <c r="F129" s="30"/>
    </row>
    <row r="130" spans="1:5" ht="51" customHeight="1" hidden="1">
      <c r="A130" s="20" t="s">
        <v>279</v>
      </c>
      <c r="B130" s="26" t="s">
        <v>88</v>
      </c>
      <c r="C130" s="18">
        <f>C131+C132+C133+C134+C135+C136+C137</f>
        <v>0</v>
      </c>
      <c r="D130" s="24">
        <f t="shared" si="5"/>
        <v>0</v>
      </c>
      <c r="E130" s="18">
        <f>E131+E132+E133+E134+E135+E136+E137</f>
        <v>0</v>
      </c>
    </row>
    <row r="131" spans="1:5" ht="70.5" customHeight="1" hidden="1">
      <c r="A131" s="20" t="s">
        <v>279</v>
      </c>
      <c r="B131" s="31" t="s">
        <v>234</v>
      </c>
      <c r="C131" s="22"/>
      <c r="D131" s="19">
        <f t="shared" si="5"/>
        <v>0</v>
      </c>
      <c r="E131" s="22"/>
    </row>
    <row r="132" spans="1:6" ht="90" customHeight="1" hidden="1">
      <c r="A132" s="20" t="s">
        <v>279</v>
      </c>
      <c r="B132" s="31" t="s">
        <v>233</v>
      </c>
      <c r="C132" s="22">
        <v>0</v>
      </c>
      <c r="D132" s="19">
        <f t="shared" si="5"/>
        <v>0</v>
      </c>
      <c r="E132" s="22">
        <v>0</v>
      </c>
      <c r="F132" s="2">
        <v>347</v>
      </c>
    </row>
    <row r="133" spans="1:6" ht="63" customHeight="1" hidden="1">
      <c r="A133" s="20" t="s">
        <v>279</v>
      </c>
      <c r="B133" s="26" t="s">
        <v>171</v>
      </c>
      <c r="C133" s="22"/>
      <c r="D133" s="19">
        <f t="shared" si="5"/>
        <v>0</v>
      </c>
      <c r="E133" s="22"/>
      <c r="F133" s="2">
        <v>472</v>
      </c>
    </row>
    <row r="134" spans="1:6" ht="63" customHeight="1" hidden="1">
      <c r="A134" s="20" t="s">
        <v>279</v>
      </c>
      <c r="B134" s="26" t="s">
        <v>172</v>
      </c>
      <c r="C134" s="22"/>
      <c r="D134" s="19">
        <f t="shared" si="5"/>
        <v>0</v>
      </c>
      <c r="E134" s="22"/>
      <c r="F134" s="2">
        <v>474</v>
      </c>
    </row>
    <row r="135" spans="1:6" ht="94.5" customHeight="1" hidden="1">
      <c r="A135" s="20" t="s">
        <v>279</v>
      </c>
      <c r="B135" s="26" t="s">
        <v>173</v>
      </c>
      <c r="C135" s="22"/>
      <c r="D135" s="19">
        <f t="shared" si="5"/>
        <v>0</v>
      </c>
      <c r="E135" s="22"/>
      <c r="F135" s="2">
        <v>666</v>
      </c>
    </row>
    <row r="136" spans="1:6" ht="111.75" customHeight="1" hidden="1">
      <c r="A136" s="20" t="s">
        <v>279</v>
      </c>
      <c r="B136" s="26" t="s">
        <v>174</v>
      </c>
      <c r="C136" s="22"/>
      <c r="D136" s="19">
        <f t="shared" si="5"/>
        <v>0</v>
      </c>
      <c r="E136" s="22"/>
      <c r="F136" s="2">
        <v>909</v>
      </c>
    </row>
    <row r="137" spans="1:6" ht="132" customHeight="1" hidden="1">
      <c r="A137" s="20" t="s">
        <v>188</v>
      </c>
      <c r="B137" s="26" t="s">
        <v>175</v>
      </c>
      <c r="C137" s="19"/>
      <c r="D137" s="19">
        <f t="shared" si="5"/>
        <v>0</v>
      </c>
      <c r="E137" s="19"/>
      <c r="F137" s="2">
        <v>911</v>
      </c>
    </row>
    <row r="138" spans="1:5" ht="47.25" customHeight="1">
      <c r="A138" s="29" t="s">
        <v>259</v>
      </c>
      <c r="B138" s="45" t="s">
        <v>202</v>
      </c>
      <c r="C138" s="24">
        <f>C139+C140+C141+C142</f>
        <v>48762855.18</v>
      </c>
      <c r="D138" s="19">
        <f t="shared" si="5"/>
        <v>0</v>
      </c>
      <c r="E138" s="24">
        <f>E139+E140+E141+E142</f>
        <v>48762855.18</v>
      </c>
    </row>
    <row r="139" spans="1:6" ht="75.75" customHeight="1">
      <c r="A139" s="29" t="s">
        <v>259</v>
      </c>
      <c r="B139" s="32" t="s">
        <v>283</v>
      </c>
      <c r="C139" s="19">
        <v>48762855.18</v>
      </c>
      <c r="D139" s="19">
        <f t="shared" si="5"/>
        <v>0</v>
      </c>
      <c r="E139" s="19">
        <v>48762855.18</v>
      </c>
      <c r="F139" s="2">
        <v>2974</v>
      </c>
    </row>
    <row r="140" spans="1:6" ht="141.75" customHeight="1" hidden="1">
      <c r="A140" s="29" t="s">
        <v>259</v>
      </c>
      <c r="B140" s="26" t="s">
        <v>176</v>
      </c>
      <c r="C140" s="19">
        <v>0</v>
      </c>
      <c r="D140" s="19">
        <f t="shared" si="5"/>
        <v>0</v>
      </c>
      <c r="E140" s="19">
        <v>0</v>
      </c>
      <c r="F140" s="2">
        <v>911</v>
      </c>
    </row>
    <row r="141" spans="1:6" ht="141.75" customHeight="1" hidden="1">
      <c r="A141" s="29" t="s">
        <v>259</v>
      </c>
      <c r="B141" s="26" t="s">
        <v>177</v>
      </c>
      <c r="C141" s="19">
        <v>0</v>
      </c>
      <c r="D141" s="19">
        <f t="shared" si="5"/>
        <v>0</v>
      </c>
      <c r="E141" s="19">
        <v>0</v>
      </c>
      <c r="F141" s="2">
        <v>912</v>
      </c>
    </row>
    <row r="142" spans="1:6" ht="181.5" customHeight="1" hidden="1">
      <c r="A142" s="29" t="s">
        <v>259</v>
      </c>
      <c r="B142" s="26" t="s">
        <v>204</v>
      </c>
      <c r="C142" s="19"/>
      <c r="D142" s="19">
        <f t="shared" si="5"/>
        <v>0</v>
      </c>
      <c r="E142" s="19"/>
      <c r="F142" s="2" t="s">
        <v>203</v>
      </c>
    </row>
    <row r="143" spans="1:5" ht="102" customHeight="1" hidden="1">
      <c r="A143" s="20" t="s">
        <v>258</v>
      </c>
      <c r="B143" s="33" t="s">
        <v>257</v>
      </c>
      <c r="C143" s="19"/>
      <c r="D143" s="19">
        <f t="shared" si="5"/>
        <v>0</v>
      </c>
      <c r="E143" s="19"/>
    </row>
    <row r="144" spans="1:6" ht="84" customHeight="1">
      <c r="A144" s="20" t="s">
        <v>286</v>
      </c>
      <c r="B144" s="33" t="s">
        <v>342</v>
      </c>
      <c r="C144" s="19">
        <v>3141213.1</v>
      </c>
      <c r="D144" s="19">
        <f t="shared" si="5"/>
        <v>0</v>
      </c>
      <c r="E144" s="19">
        <v>3141213.1</v>
      </c>
      <c r="F144" s="2" t="s">
        <v>314</v>
      </c>
    </row>
    <row r="145" spans="1:6" ht="127.5" customHeight="1" hidden="1">
      <c r="A145" s="20" t="s">
        <v>280</v>
      </c>
      <c r="B145" s="34" t="s">
        <v>209</v>
      </c>
      <c r="C145" s="19"/>
      <c r="D145" s="19">
        <f t="shared" si="5"/>
        <v>0</v>
      </c>
      <c r="E145" s="19"/>
      <c r="F145" s="2" t="s">
        <v>210</v>
      </c>
    </row>
    <row r="146" spans="1:5" ht="96.75" customHeight="1">
      <c r="A146" s="20" t="s">
        <v>313</v>
      </c>
      <c r="B146" s="34" t="s">
        <v>343</v>
      </c>
      <c r="C146" s="19">
        <f>C147</f>
        <v>84083.66</v>
      </c>
      <c r="D146" s="19">
        <f t="shared" si="5"/>
        <v>0</v>
      </c>
      <c r="E146" s="19">
        <f>E147</f>
        <v>84083.66</v>
      </c>
    </row>
    <row r="147" spans="1:5" ht="48.75" customHeight="1">
      <c r="A147" s="20" t="s">
        <v>313</v>
      </c>
      <c r="B147" s="31" t="s">
        <v>285</v>
      </c>
      <c r="C147" s="19">
        <v>84083.66</v>
      </c>
      <c r="D147" s="19">
        <f t="shared" si="5"/>
        <v>0</v>
      </c>
      <c r="E147" s="19">
        <v>84083.66</v>
      </c>
    </row>
    <row r="148" spans="1:5" ht="43.5" customHeight="1" hidden="1">
      <c r="A148" s="20" t="s">
        <v>264</v>
      </c>
      <c r="B148" s="26" t="s">
        <v>344</v>
      </c>
      <c r="C148" s="24">
        <f>C149+C150+C151+C152</f>
        <v>0</v>
      </c>
      <c r="D148" s="24">
        <f t="shared" si="5"/>
        <v>0</v>
      </c>
      <c r="E148" s="24">
        <f>E149+E150+E151+E152</f>
        <v>0</v>
      </c>
    </row>
    <row r="149" spans="1:5" ht="127.5" customHeight="1" hidden="1">
      <c r="A149" s="20" t="s">
        <v>264</v>
      </c>
      <c r="B149" s="31" t="s">
        <v>266</v>
      </c>
      <c r="C149" s="19"/>
      <c r="D149" s="19">
        <f t="shared" si="5"/>
        <v>0</v>
      </c>
      <c r="E149" s="19"/>
    </row>
    <row r="150" spans="1:8" ht="84.75" customHeight="1" hidden="1">
      <c r="A150" s="20" t="s">
        <v>264</v>
      </c>
      <c r="B150" s="20" t="s">
        <v>265</v>
      </c>
      <c r="C150" s="19"/>
      <c r="D150" s="19">
        <f t="shared" si="5"/>
        <v>0</v>
      </c>
      <c r="E150" s="19"/>
      <c r="H150" s="2" t="s">
        <v>269</v>
      </c>
    </row>
    <row r="151" spans="1:5" ht="127.5" customHeight="1" hidden="1">
      <c r="A151" s="20" t="s">
        <v>264</v>
      </c>
      <c r="B151" s="20" t="s">
        <v>267</v>
      </c>
      <c r="C151" s="19"/>
      <c r="D151" s="19">
        <f t="shared" si="5"/>
        <v>0</v>
      </c>
      <c r="E151" s="19"/>
    </row>
    <row r="152" spans="1:5" ht="127.5" customHeight="1" hidden="1">
      <c r="A152" s="20" t="s">
        <v>264</v>
      </c>
      <c r="B152" s="20" t="s">
        <v>268</v>
      </c>
      <c r="C152" s="19"/>
      <c r="D152" s="19">
        <f t="shared" si="5"/>
        <v>0</v>
      </c>
      <c r="E152" s="19"/>
    </row>
    <row r="153" spans="1:5" ht="46.5" customHeight="1">
      <c r="A153" s="20" t="s">
        <v>264</v>
      </c>
      <c r="B153" s="20" t="s">
        <v>344</v>
      </c>
      <c r="C153" s="19">
        <v>200000</v>
      </c>
      <c r="D153" s="19">
        <f t="shared" si="5"/>
        <v>0</v>
      </c>
      <c r="E153" s="19">
        <v>200000</v>
      </c>
    </row>
    <row r="154" spans="1:6" ht="78.75" customHeight="1">
      <c r="A154" s="20" t="s">
        <v>240</v>
      </c>
      <c r="B154" s="26" t="s">
        <v>205</v>
      </c>
      <c r="C154" s="24">
        <f>C155+C156+C157</f>
        <v>158656060.61</v>
      </c>
      <c r="D154" s="19">
        <f t="shared" si="5"/>
        <v>0</v>
      </c>
      <c r="E154" s="24">
        <f>E155+E156+E157</f>
        <v>158656060.61</v>
      </c>
      <c r="F154" s="35"/>
    </row>
    <row r="155" spans="1:6" ht="64.5" customHeight="1">
      <c r="A155" s="20" t="s">
        <v>240</v>
      </c>
      <c r="B155" s="36" t="s">
        <v>212</v>
      </c>
      <c r="C155" s="19">
        <v>158656060.61</v>
      </c>
      <c r="D155" s="19">
        <f t="shared" si="5"/>
        <v>0</v>
      </c>
      <c r="E155" s="19">
        <v>158656060.61</v>
      </c>
      <c r="F155" s="35" t="s">
        <v>317</v>
      </c>
    </row>
    <row r="156" spans="1:6" ht="69.75" customHeight="1" hidden="1">
      <c r="A156" s="20" t="s">
        <v>240</v>
      </c>
      <c r="B156" s="26" t="s">
        <v>205</v>
      </c>
      <c r="C156" s="19"/>
      <c r="D156" s="19">
        <f t="shared" si="5"/>
        <v>0</v>
      </c>
      <c r="E156" s="19"/>
      <c r="F156" s="35">
        <v>2933</v>
      </c>
    </row>
    <row r="157" spans="1:6" ht="78.75" customHeight="1" hidden="1">
      <c r="A157" s="20" t="s">
        <v>240</v>
      </c>
      <c r="B157" s="37" t="s">
        <v>235</v>
      </c>
      <c r="C157" s="19"/>
      <c r="D157" s="19">
        <f t="shared" si="5"/>
        <v>0</v>
      </c>
      <c r="E157" s="19"/>
      <c r="F157" s="35"/>
    </row>
    <row r="158" spans="1:6" ht="66.75" customHeight="1">
      <c r="A158" s="20" t="s">
        <v>262</v>
      </c>
      <c r="B158" s="37" t="s">
        <v>263</v>
      </c>
      <c r="C158" s="19">
        <v>1769350.74</v>
      </c>
      <c r="D158" s="19">
        <f t="shared" si="5"/>
        <v>0</v>
      </c>
      <c r="E158" s="19">
        <v>1769350.74</v>
      </c>
      <c r="F158" s="38" t="s">
        <v>315</v>
      </c>
    </row>
    <row r="159" spans="1:6" ht="54.75" customHeight="1">
      <c r="A159" s="20" t="s">
        <v>281</v>
      </c>
      <c r="B159" s="26" t="s">
        <v>282</v>
      </c>
      <c r="C159" s="19">
        <v>3121404.5</v>
      </c>
      <c r="D159" s="19">
        <f t="shared" si="5"/>
        <v>0</v>
      </c>
      <c r="E159" s="19">
        <v>3121404.5</v>
      </c>
      <c r="F159" s="38" t="s">
        <v>316</v>
      </c>
    </row>
    <row r="160" spans="1:6" ht="48" customHeight="1" hidden="1">
      <c r="A160" s="20" t="s">
        <v>255</v>
      </c>
      <c r="B160" s="37" t="s">
        <v>256</v>
      </c>
      <c r="C160" s="24">
        <f>C161</f>
        <v>0</v>
      </c>
      <c r="D160" s="24">
        <f t="shared" si="5"/>
        <v>0</v>
      </c>
      <c r="E160" s="24">
        <f>E161</f>
        <v>0</v>
      </c>
      <c r="F160" s="35"/>
    </row>
    <row r="161" spans="1:6" ht="79.5" customHeight="1" hidden="1">
      <c r="A161" s="20" t="s">
        <v>255</v>
      </c>
      <c r="B161" s="39" t="s">
        <v>233</v>
      </c>
      <c r="C161" s="19">
        <v>0</v>
      </c>
      <c r="D161" s="19">
        <f t="shared" si="5"/>
        <v>0</v>
      </c>
      <c r="E161" s="19">
        <v>0</v>
      </c>
      <c r="F161" s="4" t="s">
        <v>278</v>
      </c>
    </row>
    <row r="162" spans="1:6" ht="44.25" customHeight="1">
      <c r="A162" s="20" t="s">
        <v>318</v>
      </c>
      <c r="B162" s="39" t="s">
        <v>319</v>
      </c>
      <c r="C162" s="19">
        <v>2392214.97</v>
      </c>
      <c r="D162" s="19">
        <f t="shared" si="5"/>
        <v>0</v>
      </c>
      <c r="E162" s="19">
        <v>2392214.97</v>
      </c>
      <c r="F162" s="4" t="s">
        <v>320</v>
      </c>
    </row>
    <row r="163" spans="1:5" ht="31.5">
      <c r="A163" s="29" t="s">
        <v>241</v>
      </c>
      <c r="B163" s="26" t="s">
        <v>97</v>
      </c>
      <c r="C163" s="18">
        <f>C164+C165+C166+C167+C168+C169+C170+C171</f>
        <v>91539600</v>
      </c>
      <c r="D163" s="19">
        <f t="shared" si="5"/>
        <v>1500000</v>
      </c>
      <c r="E163" s="18">
        <f>E164+E165+E166+E167+E168+E169+E170+E171</f>
        <v>93039600</v>
      </c>
    </row>
    <row r="164" spans="1:6" ht="65.25" customHeight="1">
      <c r="A164" s="29" t="s">
        <v>241</v>
      </c>
      <c r="B164" s="40" t="s">
        <v>197</v>
      </c>
      <c r="C164" s="19">
        <v>1560900</v>
      </c>
      <c r="D164" s="19">
        <f t="shared" si="5"/>
        <v>0</v>
      </c>
      <c r="E164" s="19">
        <v>1560900</v>
      </c>
      <c r="F164" s="2">
        <v>2966</v>
      </c>
    </row>
    <row r="165" spans="1:6" ht="78.75">
      <c r="A165" s="29" t="s">
        <v>241</v>
      </c>
      <c r="B165" s="40" t="s">
        <v>198</v>
      </c>
      <c r="C165" s="19">
        <v>2892500</v>
      </c>
      <c r="D165" s="19">
        <f t="shared" si="5"/>
        <v>0</v>
      </c>
      <c r="E165" s="19">
        <v>2892500</v>
      </c>
      <c r="F165" s="41">
        <v>981</v>
      </c>
    </row>
    <row r="166" spans="1:6" ht="81.75" customHeight="1">
      <c r="A166" s="29" t="s">
        <v>241</v>
      </c>
      <c r="B166" s="26" t="s">
        <v>277</v>
      </c>
      <c r="C166" s="19">
        <v>10000</v>
      </c>
      <c r="D166" s="19">
        <f t="shared" si="5"/>
        <v>0</v>
      </c>
      <c r="E166" s="19">
        <v>10000</v>
      </c>
      <c r="F166" s="41">
        <v>2904</v>
      </c>
    </row>
    <row r="167" spans="1:6" ht="81" customHeight="1">
      <c r="A167" s="29" t="s">
        <v>241</v>
      </c>
      <c r="B167" s="26" t="s">
        <v>346</v>
      </c>
      <c r="C167" s="19">
        <v>5860400</v>
      </c>
      <c r="D167" s="19">
        <f t="shared" si="5"/>
        <v>1500000</v>
      </c>
      <c r="E167" s="19">
        <v>7360400</v>
      </c>
      <c r="F167" s="41">
        <v>2930</v>
      </c>
    </row>
    <row r="168" spans="1:6" ht="78.75" customHeight="1">
      <c r="A168" s="29" t="s">
        <v>241</v>
      </c>
      <c r="B168" s="31" t="s">
        <v>284</v>
      </c>
      <c r="C168" s="19">
        <v>79815800</v>
      </c>
      <c r="D168" s="19">
        <f t="shared" si="5"/>
        <v>0</v>
      </c>
      <c r="E168" s="19">
        <v>79815800</v>
      </c>
      <c r="F168" s="41">
        <v>2938</v>
      </c>
    </row>
    <row r="169" spans="1:6" ht="78.75" customHeight="1" hidden="1">
      <c r="A169" s="29" t="s">
        <v>241</v>
      </c>
      <c r="B169" s="26" t="s">
        <v>189</v>
      </c>
      <c r="C169" s="19"/>
      <c r="D169" s="19">
        <f t="shared" si="5"/>
        <v>0</v>
      </c>
      <c r="E169" s="19"/>
      <c r="F169" s="41"/>
    </row>
    <row r="170" spans="1:6" ht="133.5" customHeight="1">
      <c r="A170" s="29" t="s">
        <v>241</v>
      </c>
      <c r="B170" s="42" t="s">
        <v>232</v>
      </c>
      <c r="C170" s="19">
        <v>1400000</v>
      </c>
      <c r="D170" s="19">
        <f>E170-C170</f>
        <v>0</v>
      </c>
      <c r="E170" s="19">
        <v>1400000</v>
      </c>
      <c r="F170" s="41">
        <v>2975</v>
      </c>
    </row>
    <row r="171" spans="1:6" ht="81" customHeight="1" hidden="1">
      <c r="A171" s="29" t="s">
        <v>241</v>
      </c>
      <c r="B171" s="26" t="s">
        <v>190</v>
      </c>
      <c r="C171" s="19"/>
      <c r="D171" s="19"/>
      <c r="E171" s="19"/>
      <c r="F171" s="41"/>
    </row>
    <row r="172" spans="1:5" ht="31.5">
      <c r="A172" s="11" t="s">
        <v>242</v>
      </c>
      <c r="B172" s="17" t="s">
        <v>178</v>
      </c>
      <c r="C172" s="18">
        <f>C173+C174+C175+C176+C177+C191+C193+C194+C195+C196+C197+C199+C198</f>
        <v>260395169</v>
      </c>
      <c r="D172" s="24">
        <f aca="true" t="shared" si="6" ref="D172:D219">E172-C172</f>
        <v>0</v>
      </c>
      <c r="E172" s="18">
        <f>E173+E174+E175+E176+E177+E191+E193+E194+E195+E196+E197+E199+E198</f>
        <v>260395169</v>
      </c>
    </row>
    <row r="173" spans="1:5" ht="94.5" customHeight="1" hidden="1">
      <c r="A173" s="20" t="s">
        <v>352</v>
      </c>
      <c r="B173" s="26" t="s">
        <v>179</v>
      </c>
      <c r="C173" s="19">
        <v>0</v>
      </c>
      <c r="D173" s="19">
        <f t="shared" si="6"/>
        <v>0</v>
      </c>
      <c r="E173" s="19">
        <v>0</v>
      </c>
    </row>
    <row r="174" spans="1:5" ht="63" customHeight="1" hidden="1">
      <c r="A174" s="20" t="s">
        <v>353</v>
      </c>
      <c r="B174" s="26" t="s">
        <v>98</v>
      </c>
      <c r="C174" s="19"/>
      <c r="D174" s="19">
        <f t="shared" si="6"/>
        <v>0</v>
      </c>
      <c r="E174" s="19"/>
    </row>
    <row r="175" spans="1:5" ht="47.25" customHeight="1" hidden="1">
      <c r="A175" s="20" t="s">
        <v>354</v>
      </c>
      <c r="B175" s="26" t="s">
        <v>99</v>
      </c>
      <c r="C175" s="19"/>
      <c r="D175" s="19">
        <f t="shared" si="6"/>
        <v>0</v>
      </c>
      <c r="E175" s="19"/>
    </row>
    <row r="176" spans="1:5" ht="63" customHeight="1" hidden="1">
      <c r="A176" s="20" t="s">
        <v>355</v>
      </c>
      <c r="B176" s="26" t="s">
        <v>100</v>
      </c>
      <c r="C176" s="19"/>
      <c r="D176" s="19">
        <f t="shared" si="6"/>
        <v>0</v>
      </c>
      <c r="E176" s="19"/>
    </row>
    <row r="177" spans="1:5" ht="47.25">
      <c r="A177" s="29" t="s">
        <v>243</v>
      </c>
      <c r="B177" s="26" t="s">
        <v>101</v>
      </c>
      <c r="C177" s="18">
        <f>C178+C179+C180+C181+C182+C183+C184+C185+C186+C187+C188+C189+C190</f>
        <v>256431200</v>
      </c>
      <c r="D177" s="24">
        <f t="shared" si="6"/>
        <v>0</v>
      </c>
      <c r="E177" s="18">
        <f>E178+E179+E180+E181+E182+E183+E184+E185+E186+E187+E188+E189+E190</f>
        <v>256431200</v>
      </c>
    </row>
    <row r="178" spans="1:6" ht="173.25" customHeight="1">
      <c r="A178" s="29" t="s">
        <v>243</v>
      </c>
      <c r="B178" s="43" t="s">
        <v>216</v>
      </c>
      <c r="C178" s="19">
        <v>243284000</v>
      </c>
      <c r="D178" s="19">
        <f t="shared" si="6"/>
        <v>0</v>
      </c>
      <c r="E178" s="19">
        <v>243284000</v>
      </c>
      <c r="F178" s="2">
        <v>934</v>
      </c>
    </row>
    <row r="179" spans="1:6" ht="173.25" customHeight="1" hidden="1">
      <c r="A179" s="29" t="s">
        <v>243</v>
      </c>
      <c r="B179" s="43" t="s">
        <v>196</v>
      </c>
      <c r="C179" s="19"/>
      <c r="D179" s="19">
        <f t="shared" si="6"/>
        <v>0</v>
      </c>
      <c r="E179" s="19"/>
      <c r="F179" s="2">
        <v>937</v>
      </c>
    </row>
    <row r="180" spans="1:6" ht="68.25" customHeight="1">
      <c r="A180" s="29" t="s">
        <v>243</v>
      </c>
      <c r="B180" s="43" t="s">
        <v>219</v>
      </c>
      <c r="C180" s="19">
        <v>58800</v>
      </c>
      <c r="D180" s="19">
        <f t="shared" si="6"/>
        <v>0</v>
      </c>
      <c r="E180" s="19">
        <v>58800</v>
      </c>
      <c r="F180" s="2">
        <v>967</v>
      </c>
    </row>
    <row r="181" spans="1:6" ht="95.25" customHeight="1">
      <c r="A181" s="29" t="s">
        <v>243</v>
      </c>
      <c r="B181" s="26" t="s">
        <v>220</v>
      </c>
      <c r="C181" s="19">
        <v>223000</v>
      </c>
      <c r="D181" s="19">
        <f t="shared" si="6"/>
        <v>0</v>
      </c>
      <c r="E181" s="19">
        <v>223000</v>
      </c>
      <c r="F181" s="2">
        <v>955</v>
      </c>
    </row>
    <row r="182" spans="1:6" ht="121.5" customHeight="1">
      <c r="A182" s="29" t="s">
        <v>243</v>
      </c>
      <c r="B182" s="44" t="s">
        <v>217</v>
      </c>
      <c r="C182" s="19">
        <v>692300</v>
      </c>
      <c r="D182" s="19">
        <f t="shared" si="6"/>
        <v>0</v>
      </c>
      <c r="E182" s="19">
        <v>692300</v>
      </c>
      <c r="F182" s="2">
        <v>940</v>
      </c>
    </row>
    <row r="183" spans="1:6" ht="75" customHeight="1">
      <c r="A183" s="29" t="s">
        <v>243</v>
      </c>
      <c r="B183" s="43" t="s">
        <v>218</v>
      </c>
      <c r="C183" s="19">
        <v>1407000</v>
      </c>
      <c r="D183" s="19">
        <f t="shared" si="6"/>
        <v>0</v>
      </c>
      <c r="E183" s="19">
        <v>1407000</v>
      </c>
      <c r="F183" s="2">
        <v>945</v>
      </c>
    </row>
    <row r="184" spans="1:6" ht="124.5" customHeight="1">
      <c r="A184" s="29" t="s">
        <v>243</v>
      </c>
      <c r="B184" s="26" t="s">
        <v>224</v>
      </c>
      <c r="C184" s="19">
        <v>93100</v>
      </c>
      <c r="D184" s="19">
        <f t="shared" si="6"/>
        <v>0</v>
      </c>
      <c r="E184" s="19">
        <v>93100</v>
      </c>
      <c r="F184" s="2">
        <v>2962</v>
      </c>
    </row>
    <row r="185" spans="1:6" ht="77.25" customHeight="1">
      <c r="A185" s="29" t="s">
        <v>243</v>
      </c>
      <c r="B185" s="26" t="s">
        <v>223</v>
      </c>
      <c r="C185" s="19">
        <v>61800</v>
      </c>
      <c r="D185" s="19">
        <f t="shared" si="6"/>
        <v>0</v>
      </c>
      <c r="E185" s="19">
        <v>61800</v>
      </c>
      <c r="F185" s="2">
        <v>949</v>
      </c>
    </row>
    <row r="186" spans="1:6" ht="106.5" customHeight="1">
      <c r="A186" s="29" t="s">
        <v>243</v>
      </c>
      <c r="B186" s="26" t="s">
        <v>236</v>
      </c>
      <c r="C186" s="19">
        <v>1654900</v>
      </c>
      <c r="D186" s="19">
        <f t="shared" si="6"/>
        <v>0</v>
      </c>
      <c r="E186" s="19">
        <v>1654900</v>
      </c>
      <c r="F186" s="2">
        <v>2969</v>
      </c>
    </row>
    <row r="187" spans="1:6" ht="65.25" customHeight="1">
      <c r="A187" s="29" t="s">
        <v>243</v>
      </c>
      <c r="B187" s="26" t="s">
        <v>215</v>
      </c>
      <c r="C187" s="19">
        <v>1522800</v>
      </c>
      <c r="D187" s="19">
        <f t="shared" si="6"/>
        <v>0</v>
      </c>
      <c r="E187" s="19">
        <v>1522800</v>
      </c>
      <c r="F187" s="2">
        <v>936</v>
      </c>
    </row>
    <row r="188" spans="1:6" ht="99.75" customHeight="1">
      <c r="A188" s="20" t="s">
        <v>243</v>
      </c>
      <c r="B188" s="26" t="s">
        <v>214</v>
      </c>
      <c r="C188" s="19">
        <v>6606500</v>
      </c>
      <c r="D188" s="19">
        <f t="shared" si="6"/>
        <v>0</v>
      </c>
      <c r="E188" s="19">
        <v>6606500</v>
      </c>
      <c r="F188" s="2">
        <v>0</v>
      </c>
    </row>
    <row r="189" spans="1:6" ht="67.5" customHeight="1">
      <c r="A189" s="29" t="s">
        <v>243</v>
      </c>
      <c r="B189" s="26" t="s">
        <v>222</v>
      </c>
      <c r="C189" s="19">
        <v>405100</v>
      </c>
      <c r="D189" s="19">
        <f t="shared" si="6"/>
        <v>0</v>
      </c>
      <c r="E189" s="19">
        <v>405100</v>
      </c>
      <c r="F189" s="2">
        <v>2941</v>
      </c>
    </row>
    <row r="190" spans="1:6" ht="148.5" customHeight="1">
      <c r="A190" s="29" t="s">
        <v>243</v>
      </c>
      <c r="B190" s="26" t="s">
        <v>200</v>
      </c>
      <c r="C190" s="19">
        <v>421900</v>
      </c>
      <c r="D190" s="19">
        <f t="shared" si="6"/>
        <v>0</v>
      </c>
      <c r="E190" s="19">
        <v>421900</v>
      </c>
      <c r="F190" s="2">
        <v>942</v>
      </c>
    </row>
    <row r="191" spans="1:5" ht="128.25" customHeight="1">
      <c r="A191" s="29" t="s">
        <v>244</v>
      </c>
      <c r="B191" s="26" t="s">
        <v>180</v>
      </c>
      <c r="C191" s="24">
        <f>C192</f>
        <v>3744400</v>
      </c>
      <c r="D191" s="24">
        <f t="shared" si="6"/>
        <v>0</v>
      </c>
      <c r="E191" s="24">
        <f>E192</f>
        <v>3744400</v>
      </c>
    </row>
    <row r="192" spans="1:6" ht="120" customHeight="1">
      <c r="A192" s="29" t="s">
        <v>244</v>
      </c>
      <c r="B192" s="43" t="s">
        <v>228</v>
      </c>
      <c r="C192" s="19">
        <v>3744400</v>
      </c>
      <c r="D192" s="19">
        <f t="shared" si="6"/>
        <v>0</v>
      </c>
      <c r="E192" s="19">
        <v>3744400</v>
      </c>
      <c r="F192" s="2">
        <v>2935</v>
      </c>
    </row>
    <row r="193" spans="1:5" ht="236.25" hidden="1">
      <c r="A193" s="20" t="s">
        <v>356</v>
      </c>
      <c r="B193" s="26" t="s">
        <v>133</v>
      </c>
      <c r="C193" s="19">
        <v>0</v>
      </c>
      <c r="D193" s="19">
        <f t="shared" si="6"/>
        <v>0</v>
      </c>
      <c r="E193" s="19">
        <v>0</v>
      </c>
    </row>
    <row r="194" spans="1:5" ht="78.75" customHeight="1">
      <c r="A194" s="20" t="s">
        <v>71</v>
      </c>
      <c r="B194" s="26" t="s">
        <v>134</v>
      </c>
      <c r="C194" s="19">
        <v>0</v>
      </c>
      <c r="D194" s="19">
        <f t="shared" si="6"/>
        <v>0</v>
      </c>
      <c r="E194" s="19">
        <v>0</v>
      </c>
    </row>
    <row r="195" spans="1:6" ht="47.25">
      <c r="A195" s="29" t="s">
        <v>245</v>
      </c>
      <c r="B195" s="26" t="s">
        <v>227</v>
      </c>
      <c r="C195" s="19">
        <v>0</v>
      </c>
      <c r="D195" s="19">
        <f t="shared" si="6"/>
        <v>0</v>
      </c>
      <c r="E195" s="19">
        <v>0</v>
      </c>
      <c r="F195" s="2">
        <v>365</v>
      </c>
    </row>
    <row r="196" spans="1:6" ht="67.5" customHeight="1">
      <c r="A196" s="20" t="s">
        <v>246</v>
      </c>
      <c r="B196" s="26" t="s">
        <v>199</v>
      </c>
      <c r="C196" s="19">
        <v>10800</v>
      </c>
      <c r="D196" s="19">
        <f t="shared" si="6"/>
        <v>0</v>
      </c>
      <c r="E196" s="19">
        <v>10800</v>
      </c>
      <c r="F196" s="2">
        <v>370</v>
      </c>
    </row>
    <row r="197" spans="1:6" ht="63" customHeight="1" hidden="1">
      <c r="A197" s="29" t="s">
        <v>247</v>
      </c>
      <c r="B197" s="45" t="s">
        <v>225</v>
      </c>
      <c r="C197" s="19"/>
      <c r="D197" s="19">
        <f t="shared" si="6"/>
        <v>0</v>
      </c>
      <c r="E197" s="19"/>
      <c r="F197" s="2">
        <v>200</v>
      </c>
    </row>
    <row r="198" spans="1:11" ht="92.25" customHeight="1" hidden="1">
      <c r="A198" s="29" t="s">
        <v>248</v>
      </c>
      <c r="B198" s="34" t="s">
        <v>226</v>
      </c>
      <c r="C198" s="19"/>
      <c r="D198" s="19">
        <f t="shared" si="6"/>
        <v>0</v>
      </c>
      <c r="E198" s="19"/>
      <c r="F198" s="2" t="s">
        <v>201</v>
      </c>
      <c r="K198" s="46"/>
    </row>
    <row r="199" spans="1:6" ht="52.5" customHeight="1">
      <c r="A199" s="29" t="s">
        <v>287</v>
      </c>
      <c r="B199" s="26" t="s">
        <v>288</v>
      </c>
      <c r="C199" s="19">
        <v>208769</v>
      </c>
      <c r="D199" s="19">
        <f t="shared" si="6"/>
        <v>0</v>
      </c>
      <c r="E199" s="19">
        <v>208769</v>
      </c>
      <c r="F199" s="2" t="s">
        <v>321</v>
      </c>
    </row>
    <row r="200" spans="1:6" ht="21.75" customHeight="1">
      <c r="A200" s="20" t="s">
        <v>289</v>
      </c>
      <c r="B200" s="57" t="s">
        <v>181</v>
      </c>
      <c r="C200" s="47">
        <f>C201+C202+C206</f>
        <v>900</v>
      </c>
      <c r="D200" s="48">
        <f t="shared" si="6"/>
        <v>0</v>
      </c>
      <c r="E200" s="47">
        <f>E201+E202+E206</f>
        <v>900</v>
      </c>
      <c r="F200" s="7"/>
    </row>
    <row r="201" spans="1:6" ht="76.5" customHeight="1">
      <c r="A201" s="20" t="s">
        <v>290</v>
      </c>
      <c r="B201" s="58" t="s">
        <v>291</v>
      </c>
      <c r="C201" s="49">
        <v>900</v>
      </c>
      <c r="D201" s="49">
        <f t="shared" si="6"/>
        <v>0</v>
      </c>
      <c r="E201" s="49">
        <v>900</v>
      </c>
      <c r="F201" s="7"/>
    </row>
    <row r="202" spans="1:6" ht="105" hidden="1">
      <c r="A202" s="20" t="s">
        <v>292</v>
      </c>
      <c r="B202" s="50" t="s">
        <v>293</v>
      </c>
      <c r="C202" s="48">
        <f>C203+C204+C205</f>
        <v>0</v>
      </c>
      <c r="D202" s="49">
        <f t="shared" si="6"/>
        <v>0</v>
      </c>
      <c r="E202" s="48">
        <f>E203+E204+E205</f>
        <v>0</v>
      </c>
      <c r="F202" s="7"/>
    </row>
    <row r="203" spans="1:6" ht="120" hidden="1">
      <c r="A203" s="20" t="s">
        <v>292</v>
      </c>
      <c r="B203" s="50" t="s">
        <v>294</v>
      </c>
      <c r="C203" s="49"/>
      <c r="D203" s="49">
        <f t="shared" si="6"/>
        <v>0</v>
      </c>
      <c r="E203" s="49"/>
      <c r="F203" s="7" t="s">
        <v>295</v>
      </c>
    </row>
    <row r="204" spans="1:6" ht="105" hidden="1">
      <c r="A204" s="20" t="s">
        <v>292</v>
      </c>
      <c r="B204" s="50" t="s">
        <v>296</v>
      </c>
      <c r="C204" s="49"/>
      <c r="D204" s="49">
        <f t="shared" si="6"/>
        <v>0</v>
      </c>
      <c r="E204" s="49"/>
      <c r="F204" s="7" t="s">
        <v>297</v>
      </c>
    </row>
    <row r="205" spans="1:6" ht="135" hidden="1">
      <c r="A205" s="20" t="s">
        <v>292</v>
      </c>
      <c r="B205" s="51" t="s">
        <v>298</v>
      </c>
      <c r="C205" s="49"/>
      <c r="D205" s="49">
        <f t="shared" si="6"/>
        <v>0</v>
      </c>
      <c r="E205" s="49"/>
      <c r="F205" s="7">
        <v>2972</v>
      </c>
    </row>
    <row r="206" spans="1:6" ht="45" hidden="1">
      <c r="A206" s="20" t="s">
        <v>299</v>
      </c>
      <c r="B206" s="50" t="s">
        <v>300</v>
      </c>
      <c r="C206" s="49"/>
      <c r="D206" s="49">
        <f t="shared" si="6"/>
        <v>0</v>
      </c>
      <c r="E206" s="49"/>
      <c r="F206" s="7" t="s">
        <v>301</v>
      </c>
    </row>
    <row r="207" spans="1:6" ht="31.5" hidden="1">
      <c r="A207" s="11" t="s">
        <v>4</v>
      </c>
      <c r="B207" s="52" t="s">
        <v>135</v>
      </c>
      <c r="C207" s="47">
        <f>C208</f>
        <v>0</v>
      </c>
      <c r="D207" s="49">
        <f t="shared" si="6"/>
        <v>0</v>
      </c>
      <c r="E207" s="47">
        <f>E208</f>
        <v>0</v>
      </c>
      <c r="F207" s="7"/>
    </row>
    <row r="208" spans="1:6" ht="40.5" customHeight="1" hidden="1">
      <c r="A208" s="20" t="s">
        <v>302</v>
      </c>
      <c r="B208" s="26" t="s">
        <v>136</v>
      </c>
      <c r="C208" s="49"/>
      <c r="D208" s="49">
        <f t="shared" si="6"/>
        <v>0</v>
      </c>
      <c r="E208" s="49"/>
      <c r="F208" s="7"/>
    </row>
    <row r="209" spans="1:6" ht="92.25" customHeight="1">
      <c r="A209" s="11" t="s">
        <v>95</v>
      </c>
      <c r="B209" s="53" t="s">
        <v>149</v>
      </c>
      <c r="C209" s="47">
        <f>C210+C211+C212+C213+C215+C216</f>
        <v>582843.9</v>
      </c>
      <c r="D209" s="48">
        <f t="shared" si="6"/>
        <v>0</v>
      </c>
      <c r="E209" s="47">
        <f>E210+E211+E212+E213+E215+E216</f>
        <v>582843.9</v>
      </c>
      <c r="F209" s="7"/>
    </row>
    <row r="210" spans="1:6" ht="78.75" hidden="1">
      <c r="A210" s="20" t="s">
        <v>303</v>
      </c>
      <c r="B210" s="26" t="s">
        <v>128</v>
      </c>
      <c r="C210" s="49"/>
      <c r="D210" s="49">
        <f t="shared" si="6"/>
        <v>0</v>
      </c>
      <c r="E210" s="49"/>
      <c r="F210" s="7"/>
    </row>
    <row r="211" spans="1:6" ht="78.75" hidden="1">
      <c r="A211" s="20" t="s">
        <v>304</v>
      </c>
      <c r="B211" s="26" t="s">
        <v>9</v>
      </c>
      <c r="C211" s="49"/>
      <c r="D211" s="49">
        <f t="shared" si="6"/>
        <v>0</v>
      </c>
      <c r="E211" s="49"/>
      <c r="F211" s="7"/>
    </row>
    <row r="212" spans="1:6" ht="47.25">
      <c r="A212" s="20" t="s">
        <v>305</v>
      </c>
      <c r="B212" s="26" t="s">
        <v>129</v>
      </c>
      <c r="C212" s="49">
        <v>81868.89</v>
      </c>
      <c r="D212" s="49">
        <f t="shared" si="6"/>
        <v>0</v>
      </c>
      <c r="E212" s="49">
        <v>81868.89</v>
      </c>
      <c r="F212" s="7"/>
    </row>
    <row r="213" spans="1:6" ht="47.25" hidden="1">
      <c r="A213" s="20" t="s">
        <v>306</v>
      </c>
      <c r="B213" s="26" t="s">
        <v>129</v>
      </c>
      <c r="C213" s="49"/>
      <c r="D213" s="49">
        <f t="shared" si="6"/>
        <v>0</v>
      </c>
      <c r="E213" s="49"/>
      <c r="F213" s="7"/>
    </row>
    <row r="214" spans="1:6" ht="47.25" hidden="1">
      <c r="A214" s="20" t="s">
        <v>304</v>
      </c>
      <c r="B214" s="26" t="s">
        <v>130</v>
      </c>
      <c r="C214" s="49"/>
      <c r="D214" s="49">
        <f t="shared" si="6"/>
        <v>0</v>
      </c>
      <c r="E214" s="49"/>
      <c r="F214" s="7"/>
    </row>
    <row r="215" spans="1:6" ht="47.25" hidden="1">
      <c r="A215" s="20" t="s">
        <v>307</v>
      </c>
      <c r="B215" s="26" t="s">
        <v>131</v>
      </c>
      <c r="C215" s="49"/>
      <c r="D215" s="49">
        <f t="shared" si="6"/>
        <v>0</v>
      </c>
      <c r="E215" s="49"/>
      <c r="F215" s="7"/>
    </row>
    <row r="216" spans="1:6" ht="78.75">
      <c r="A216" s="20" t="s">
        <v>308</v>
      </c>
      <c r="B216" s="26" t="s">
        <v>309</v>
      </c>
      <c r="C216" s="49">
        <v>500975.01</v>
      </c>
      <c r="D216" s="49">
        <f t="shared" si="6"/>
        <v>0</v>
      </c>
      <c r="E216" s="49">
        <v>500975.01</v>
      </c>
      <c r="F216" s="7"/>
    </row>
    <row r="217" spans="1:6" ht="42.75" customHeight="1">
      <c r="A217" s="11" t="s">
        <v>96</v>
      </c>
      <c r="B217" s="53" t="s">
        <v>10</v>
      </c>
      <c r="C217" s="47">
        <f>C218</f>
        <v>-25098432.54</v>
      </c>
      <c r="D217" s="48">
        <f t="shared" si="6"/>
        <v>0</v>
      </c>
      <c r="E217" s="47">
        <f>E218</f>
        <v>-25098432.54</v>
      </c>
      <c r="F217" s="7"/>
    </row>
    <row r="218" spans="1:6" ht="63">
      <c r="A218" s="20" t="s">
        <v>310</v>
      </c>
      <c r="B218" s="26" t="s">
        <v>311</v>
      </c>
      <c r="C218" s="54">
        <v>-25098432.54</v>
      </c>
      <c r="D218" s="49">
        <f t="shared" si="6"/>
        <v>0</v>
      </c>
      <c r="E218" s="54">
        <v>-25098432.54</v>
      </c>
      <c r="F218" s="7"/>
    </row>
    <row r="219" spans="1:6" ht="15.75">
      <c r="A219" s="11"/>
      <c r="B219" s="17" t="s">
        <v>140</v>
      </c>
      <c r="C219" s="47">
        <f>C28+C121</f>
        <v>875174623.12</v>
      </c>
      <c r="D219" s="48">
        <f t="shared" si="6"/>
        <v>1630500</v>
      </c>
      <c r="E219" s="47">
        <f>E28+E121</f>
        <v>876805123.12</v>
      </c>
      <c r="F219" s="7"/>
    </row>
  </sheetData>
  <sheetProtection/>
  <mergeCells count="8">
    <mergeCell ref="D7:E7"/>
    <mergeCell ref="C15:E15"/>
    <mergeCell ref="C16:E18"/>
    <mergeCell ref="A25:E25"/>
    <mergeCell ref="D11:E11"/>
    <mergeCell ref="D10:E10"/>
    <mergeCell ref="D9:E9"/>
    <mergeCell ref="D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finwork</cp:lastModifiedBy>
  <cp:lastPrinted>2020-06-19T08:58:37Z</cp:lastPrinted>
  <dcterms:created xsi:type="dcterms:W3CDTF">1996-10-08T23:32:33Z</dcterms:created>
  <dcterms:modified xsi:type="dcterms:W3CDTF">2020-06-19T08:58:40Z</dcterms:modified>
  <cp:category/>
  <cp:version/>
  <cp:contentType/>
  <cp:contentStatus/>
</cp:coreProperties>
</file>