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8" windowWidth="14808" windowHeight="7956"/>
  </bookViews>
  <sheets>
    <sheet name="2019+" sheetId="4" r:id="rId1"/>
    <sheet name="Лист3" sheetId="3" r:id="rId2"/>
  </sheets>
  <definedNames>
    <definedName name="_xlnm.Print_Area" localSheetId="0">'2019+'!$A$1:$G$24</definedName>
  </definedNames>
  <calcPr calcId="124519"/>
</workbook>
</file>

<file path=xl/calcChain.xml><?xml version="1.0" encoding="utf-8"?>
<calcChain xmlns="http://schemas.openxmlformats.org/spreadsheetml/2006/main">
  <c r="D24" i="4"/>
  <c r="D12"/>
  <c r="E23"/>
  <c r="F23"/>
  <c r="E19"/>
  <c r="E20"/>
  <c r="E14" l="1"/>
  <c r="E15" l="1"/>
  <c r="F17"/>
  <c r="D17" s="1"/>
  <c r="E16"/>
  <c r="F16"/>
  <c r="E11" l="1"/>
  <c r="G24" l="1"/>
  <c r="D11"/>
  <c r="D20"/>
  <c r="D19"/>
  <c r="E24"/>
  <c r="D15"/>
  <c r="F24" l="1"/>
  <c r="D14"/>
  <c r="D18" l="1"/>
  <c r="D16"/>
  <c r="D13"/>
  <c r="D23"/>
  <c r="D22"/>
  <c r="D21"/>
</calcChain>
</file>

<file path=xl/comments1.xml><?xml version="1.0" encoding="utf-8"?>
<comments xmlns="http://schemas.openxmlformats.org/spreadsheetml/2006/main">
  <authors>
    <author>Автор</author>
  </authors>
  <commentLis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+130 остатки 2018
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<sst xmlns="http://schemas.openxmlformats.org/spreadsheetml/2006/main" count="50" uniqueCount="34">
  <si>
    <t>Наименование объекта</t>
  </si>
  <si>
    <t>Код</t>
  </si>
  <si>
    <t>Объем расходов всего</t>
  </si>
  <si>
    <t>в том числе:</t>
  </si>
  <si>
    <t>раздела по ФКР</t>
  </si>
  <si>
    <t>подраздела ФКР</t>
  </si>
  <si>
    <t>за счет местного бюджета</t>
  </si>
  <si>
    <t>ИТОГО</t>
  </si>
  <si>
    <t>( рублей)</t>
  </si>
  <si>
    <t xml:space="preserve">Распределение бюджетных ассигнований бюджета муниципального образования "Усть-Коксинский  район"  на осуществление бюджетных инвестиций в объекты капитального строительства (реконструкции) объектов муниципальной собственности на 2019 год </t>
  </si>
  <si>
    <t xml:space="preserve">за счет  средств  федерального бюджета </t>
  </si>
  <si>
    <t>07</t>
  </si>
  <si>
    <t>02</t>
  </si>
  <si>
    <t>за счет  средств   республиканского</t>
  </si>
  <si>
    <t>Создание дополнительных мест в общеобразовательных организациях(субсидии на капитальные вложения в объекты муниципальной собственности) ( МБОУ "Усть-Коксинская СОШ")</t>
  </si>
  <si>
    <t>01</t>
  </si>
  <si>
    <t xml:space="preserve">                                                        Приложение 20                                                                             к  решению «О бюджете муниципального образования " Усть-Коксинский район"  РА  на 2019 год     и плановый период 2020 и 2021 годов»</t>
  </si>
  <si>
    <t>Строительство  Д/сада по ул. Нагорная 99с. Усть-Кокса(ПСД и прохождение государственной экспертизы)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</si>
  <si>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(субсидии на софинансирование капитальных вложений в объекты муниципальной собственности) ( строительство  д/ сада на  60 мест  по ул. Ключевая 8А с. Усть-Кокса)</t>
  </si>
  <si>
    <t>Строительство  Д/сада по ул. Ключевая 8А с. Усть-Кокса(ПСД и прохождение государственной экспертизы)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</si>
  <si>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(Строительство  Д/сада по ул. Нагорная 99 с.Усть-Кокса)</t>
  </si>
  <si>
    <t>Строительство  Д/сада  с. Карагай (ПСД и прохождение государственной экспертизы)</t>
  </si>
  <si>
    <t>Строительство   МБОУ "Усть-Коксинская СОШ" (ПСД и прохождение государственной экспертизы)</t>
  </si>
  <si>
    <t>04</t>
  </si>
  <si>
    <t>06</t>
  </si>
  <si>
    <t>Строительство гидротехнического сооружения с. Верх-Уймон ( ПСД и прохождение государственной экспертизы)</t>
  </si>
  <si>
    <t>Создание дополнительных мест в общеобразовательных организациях(субсидии на капитальные вложения в объекты муниципальной собственности)</t>
  </si>
  <si>
    <t>2018 остатки</t>
  </si>
  <si>
    <t>2019  РБ</t>
  </si>
  <si>
    <t>2019 ФБ+РБ</t>
  </si>
  <si>
    <t xml:space="preserve"> </t>
  </si>
  <si>
    <t xml:space="preserve">                                                        Приложение  12                                                                          к  решению "О внесении изменений  и дополнений в решение  «О бюджете муниципального образования " Усть-Коксинский район"  РА  на 2019 год     и плановый период 2020 и 2021 годов»</t>
  </si>
  <si>
    <t>05</t>
  </si>
  <si>
    <t>Приобретение муниципального имущества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</si>
</sst>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</cellStyleXfs>
  <cellXfs count="40">
    <xf numFmtId="0" fontId="0" fillId="0" borderId="0" xfId="0"/>
    <xf numFmtId="164" fontId="4" fillId="0" borderId="0" xfId="0" applyNumberFormat="1" applyFont="1" applyAlignment="1">
      <alignment horizontal="right" vertical="center" wrapText="1"/>
    </xf>
    <xf numFmtId="43" fontId="4" fillId="0" borderId="4" xfId="0" applyNumberFormat="1" applyFont="1" applyBorder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3" fontId="2" fillId="0" borderId="5" xfId="1" applyFont="1" applyBorder="1" applyAlignment="1">
      <alignment vertical="center" wrapText="1"/>
    </xf>
    <xf numFmtId="43" fontId="4" fillId="0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7" xfId="0" applyFont="1" applyBorder="1" applyAlignment="1"/>
    <xf numFmtId="0" fontId="6" fillId="0" borderId="0" xfId="0" applyFont="1" applyAlignment="1"/>
    <xf numFmtId="43" fontId="2" fillId="0" borderId="5" xfId="1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3" fontId="9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3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43" fontId="9" fillId="0" borderId="5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showWhiteSpace="0" view="pageBreakPreview" zoomScale="98" zoomScaleSheetLayoutView="98" workbookViewId="0">
      <selection activeCell="G25" sqref="G25"/>
    </sheetView>
  </sheetViews>
  <sheetFormatPr defaultRowHeight="14.4"/>
  <cols>
    <col min="1" max="1" width="50.6640625" customWidth="1"/>
    <col min="2" max="2" width="6.44140625" customWidth="1"/>
    <col min="3" max="3" width="6.5546875" customWidth="1"/>
    <col min="4" max="4" width="18.44140625" customWidth="1"/>
    <col min="5" max="5" width="15.5546875" customWidth="1"/>
    <col min="6" max="6" width="16.6640625" customWidth="1"/>
    <col min="7" max="7" width="19.33203125" customWidth="1"/>
  </cols>
  <sheetData>
    <row r="1" spans="1:9" ht="53.25" customHeight="1">
      <c r="D1" s="31" t="s">
        <v>31</v>
      </c>
      <c r="E1" s="31"/>
      <c r="F1" s="31"/>
      <c r="G1" s="31"/>
    </row>
    <row r="2" spans="1:9" ht="42" customHeight="1">
      <c r="D2" s="31" t="s">
        <v>16</v>
      </c>
      <c r="E2" s="31"/>
      <c r="F2" s="31"/>
      <c r="G2" s="31"/>
    </row>
    <row r="3" spans="1:9" hidden="1"/>
    <row r="4" spans="1:9" hidden="1"/>
    <row r="5" spans="1:9" hidden="1"/>
    <row r="6" spans="1:9" ht="15.6" customHeight="1">
      <c r="A6" s="32" t="s">
        <v>9</v>
      </c>
      <c r="B6" s="32"/>
      <c r="C6" s="32"/>
      <c r="D6" s="32"/>
      <c r="E6" s="32"/>
      <c r="F6" s="32"/>
      <c r="G6" s="32"/>
    </row>
    <row r="7" spans="1:9" ht="31.5" customHeight="1">
      <c r="A7" s="32"/>
      <c r="B7" s="32"/>
      <c r="C7" s="32"/>
      <c r="D7" s="32"/>
      <c r="E7" s="32"/>
      <c r="F7" s="32"/>
      <c r="G7" s="32"/>
    </row>
    <row r="8" spans="1:9" ht="17.399999999999999" customHeight="1">
      <c r="A8" s="4"/>
      <c r="B8" s="4"/>
      <c r="C8" s="4"/>
      <c r="D8" s="4"/>
      <c r="E8" s="4"/>
      <c r="F8" s="1" t="s">
        <v>8</v>
      </c>
      <c r="G8" s="3"/>
    </row>
    <row r="9" spans="1:9" ht="14.4" customHeight="1">
      <c r="A9" s="33" t="s">
        <v>0</v>
      </c>
      <c r="B9" s="35" t="s">
        <v>1</v>
      </c>
      <c r="C9" s="36"/>
      <c r="D9" s="33" t="s">
        <v>2</v>
      </c>
      <c r="E9" s="37" t="s">
        <v>3</v>
      </c>
      <c r="F9" s="37"/>
      <c r="G9" s="37"/>
    </row>
    <row r="10" spans="1:9" s="3" customFormat="1" ht="46.95" customHeight="1">
      <c r="A10" s="34"/>
      <c r="B10" s="10" t="s">
        <v>4</v>
      </c>
      <c r="C10" s="10" t="s">
        <v>5</v>
      </c>
      <c r="D10" s="34"/>
      <c r="E10" s="11" t="s">
        <v>6</v>
      </c>
      <c r="F10" s="11" t="s">
        <v>13</v>
      </c>
      <c r="G10" s="11" t="s">
        <v>10</v>
      </c>
    </row>
    <row r="11" spans="1:9" s="3" customFormat="1" ht="41.4">
      <c r="A11" s="38" t="s">
        <v>25</v>
      </c>
      <c r="B11" s="20" t="s">
        <v>23</v>
      </c>
      <c r="C11" s="20" t="s">
        <v>24</v>
      </c>
      <c r="D11" s="39">
        <f t="shared" ref="D11:D15" si="0">E11+F11+G11</f>
        <v>265072</v>
      </c>
      <c r="E11" s="39">
        <f>238400+26672</f>
        <v>265072</v>
      </c>
      <c r="F11" s="22"/>
      <c r="G11" s="22"/>
    </row>
    <row r="12" spans="1:9" s="3" customFormat="1" ht="15.6">
      <c r="A12" s="38" t="s">
        <v>33</v>
      </c>
      <c r="B12" s="20" t="s">
        <v>32</v>
      </c>
      <c r="C12" s="20" t="s">
        <v>15</v>
      </c>
      <c r="D12" s="39">
        <f t="shared" si="0"/>
        <v>450000</v>
      </c>
      <c r="E12" s="39">
        <v>450000</v>
      </c>
      <c r="F12" s="22"/>
      <c r="G12" s="22"/>
    </row>
    <row r="13" spans="1:9" s="3" customFormat="1" ht="85.95" customHeight="1">
      <c r="A13" s="17" t="s">
        <v>20</v>
      </c>
      <c r="B13" s="15" t="s">
        <v>11</v>
      </c>
      <c r="C13" s="15" t="s">
        <v>15</v>
      </c>
      <c r="D13" s="16">
        <f t="shared" si="0"/>
        <v>88406318.180000007</v>
      </c>
      <c r="E13" s="18">
        <v>884063.18</v>
      </c>
      <c r="F13" s="16">
        <v>875222.55</v>
      </c>
      <c r="G13" s="16">
        <v>86647032.450000003</v>
      </c>
    </row>
    <row r="14" spans="1:9" s="3" customFormat="1" ht="39" customHeight="1">
      <c r="A14" s="17" t="s">
        <v>17</v>
      </c>
      <c r="B14" s="15" t="s">
        <v>11</v>
      </c>
      <c r="C14" s="15" t="s">
        <v>15</v>
      </c>
      <c r="D14" s="16">
        <f t="shared" si="0"/>
        <v>1921321</v>
      </c>
      <c r="E14" s="18">
        <f>1360091+431909+129321</f>
        <v>1921321</v>
      </c>
      <c r="F14" s="16"/>
      <c r="G14" s="18"/>
    </row>
    <row r="15" spans="1:9" s="3" customFormat="1" ht="44.4" customHeight="1">
      <c r="A15" s="17" t="s">
        <v>19</v>
      </c>
      <c r="B15" s="15" t="s">
        <v>11</v>
      </c>
      <c r="C15" s="15" t="s">
        <v>15</v>
      </c>
      <c r="D15" s="16">
        <f t="shared" si="0"/>
        <v>360000</v>
      </c>
      <c r="E15" s="16">
        <f>300000+60000</f>
        <v>360000</v>
      </c>
      <c r="F15" s="16"/>
      <c r="G15" s="18"/>
    </row>
    <row r="16" spans="1:9" s="3" customFormat="1" ht="46.2" customHeight="1">
      <c r="A16" s="25" t="s">
        <v>18</v>
      </c>
      <c r="B16" s="28" t="s">
        <v>11</v>
      </c>
      <c r="C16" s="28" t="s">
        <v>15</v>
      </c>
      <c r="D16" s="16">
        <f>E16+F16+G16</f>
        <v>15821903.24</v>
      </c>
      <c r="E16" s="16">
        <f>158219.03+130113.65-130113.65</f>
        <v>158219.03</v>
      </c>
      <c r="F16" s="16">
        <f>783184.21+644062.58-644062.58</f>
        <v>783184.21000000008</v>
      </c>
      <c r="G16" s="16">
        <v>14880500</v>
      </c>
      <c r="H16" s="12" t="s">
        <v>29</v>
      </c>
      <c r="I16" s="13"/>
    </row>
    <row r="17" spans="1:10" s="3" customFormat="1" ht="37.950000000000003" customHeight="1">
      <c r="A17" s="26"/>
      <c r="B17" s="29"/>
      <c r="C17" s="29"/>
      <c r="D17" s="16">
        <f t="shared" ref="D17" si="1">E17+F17+G17</f>
        <v>15319292.93</v>
      </c>
      <c r="E17" s="16">
        <v>153192.93</v>
      </c>
      <c r="F17" s="16">
        <f>10519700+4646400</f>
        <v>15166100</v>
      </c>
      <c r="G17" s="16"/>
      <c r="H17" s="12" t="s">
        <v>28</v>
      </c>
      <c r="I17" s="13"/>
      <c r="J17" s="3" t="s">
        <v>30</v>
      </c>
    </row>
    <row r="18" spans="1:10" s="3" customFormat="1" ht="30.6" customHeight="1">
      <c r="A18" s="27"/>
      <c r="B18" s="30"/>
      <c r="C18" s="30"/>
      <c r="D18" s="16">
        <f t="shared" ref="D18:D20" si="2">E18+F18+G18</f>
        <v>13011376.23</v>
      </c>
      <c r="E18" s="16">
        <v>130113.65</v>
      </c>
      <c r="F18" s="16">
        <v>644062.57999999996</v>
      </c>
      <c r="G18" s="16">
        <v>12237200</v>
      </c>
      <c r="H18" s="3" t="s">
        <v>27</v>
      </c>
    </row>
    <row r="19" spans="1:10" s="3" customFormat="1" ht="32.25" customHeight="1">
      <c r="A19" s="19" t="s">
        <v>21</v>
      </c>
      <c r="B19" s="20" t="s">
        <v>11</v>
      </c>
      <c r="C19" s="20" t="s">
        <v>15</v>
      </c>
      <c r="D19" s="16">
        <f t="shared" si="2"/>
        <v>110000</v>
      </c>
      <c r="E19" s="18">
        <f>130000-20000</f>
        <v>110000</v>
      </c>
      <c r="F19" s="18"/>
      <c r="G19" s="16"/>
    </row>
    <row r="20" spans="1:10" s="3" customFormat="1" ht="32.4" customHeight="1">
      <c r="A20" s="19" t="s">
        <v>22</v>
      </c>
      <c r="B20" s="21" t="s">
        <v>11</v>
      </c>
      <c r="C20" s="21" t="s">
        <v>12</v>
      </c>
      <c r="D20" s="16">
        <f t="shared" si="2"/>
        <v>557000</v>
      </c>
      <c r="E20" s="18">
        <f>500000+57000</f>
        <v>557000</v>
      </c>
      <c r="F20" s="18"/>
      <c r="G20" s="16"/>
    </row>
    <row r="21" spans="1:10" s="3" customFormat="1" ht="25.95" customHeight="1">
      <c r="A21" s="24" t="s">
        <v>14</v>
      </c>
      <c r="B21" s="23" t="s">
        <v>11</v>
      </c>
      <c r="C21" s="23" t="s">
        <v>12</v>
      </c>
      <c r="D21" s="16">
        <f>E21+F21+G21</f>
        <v>99916428.430000007</v>
      </c>
      <c r="E21" s="16">
        <v>999165.27</v>
      </c>
      <c r="F21" s="16">
        <v>4945863.16</v>
      </c>
      <c r="G21" s="16">
        <v>93971400</v>
      </c>
      <c r="H21" s="12" t="s">
        <v>29</v>
      </c>
    </row>
    <row r="22" spans="1:10" s="3" customFormat="1" ht="34.5" customHeight="1">
      <c r="A22" s="24"/>
      <c r="B22" s="23"/>
      <c r="C22" s="23"/>
      <c r="D22" s="16">
        <f t="shared" ref="D22:D23" si="3">E22+F22+G22</f>
        <v>35408181.82</v>
      </c>
      <c r="E22" s="16">
        <v>354081.82</v>
      </c>
      <c r="F22" s="16">
        <v>35054100</v>
      </c>
      <c r="G22" s="16"/>
      <c r="H22" s="12" t="s">
        <v>28</v>
      </c>
    </row>
    <row r="23" spans="1:10" s="3" customFormat="1" ht="0.75" customHeight="1">
      <c r="A23" s="9" t="s">
        <v>26</v>
      </c>
      <c r="B23" s="8" t="s">
        <v>11</v>
      </c>
      <c r="C23" s="8" t="s">
        <v>12</v>
      </c>
      <c r="D23" s="7">
        <f t="shared" si="3"/>
        <v>0</v>
      </c>
      <c r="E23" s="2">
        <f>70707.07-70707.07</f>
        <v>0</v>
      </c>
      <c r="F23" s="2">
        <f>7000000-7000000</f>
        <v>0</v>
      </c>
      <c r="G23" s="2"/>
    </row>
    <row r="24" spans="1:10" s="3" customFormat="1" ht="15.6">
      <c r="A24" s="5" t="s">
        <v>7</v>
      </c>
      <c r="B24" s="5"/>
      <c r="C24" s="5"/>
      <c r="D24" s="14">
        <f>SUM(D11:D23)</f>
        <v>271546893.82999998</v>
      </c>
      <c r="E24" s="6">
        <f t="shared" ref="E24:G24" si="4">SUM(E11:E23)</f>
        <v>6342228.8800000008</v>
      </c>
      <c r="F24" s="6">
        <f t="shared" si="4"/>
        <v>57468532.5</v>
      </c>
      <c r="G24" s="6">
        <f t="shared" si="4"/>
        <v>207736132.44999999</v>
      </c>
    </row>
  </sheetData>
  <mergeCells count="13">
    <mergeCell ref="D1:G1"/>
    <mergeCell ref="D2:G2"/>
    <mergeCell ref="A6:G7"/>
    <mergeCell ref="A9:A10"/>
    <mergeCell ref="B9:C9"/>
    <mergeCell ref="D9:D10"/>
    <mergeCell ref="E9:G9"/>
    <mergeCell ref="C21:C22"/>
    <mergeCell ref="A21:A22"/>
    <mergeCell ref="B21:B22"/>
    <mergeCell ref="A16:A18"/>
    <mergeCell ref="B16:B18"/>
    <mergeCell ref="C16:C1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2019+</vt:lpstr>
      <vt:lpstr>Лист3</vt:lpstr>
      <vt:lpstr>'2019+'!Область_печати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2019-10-15T04:46:06Z</dcterms:modified>
</cp:coreProperties>
</file>