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2019" sheetId="3" r:id="rId1"/>
  </sheets>
  <definedNames>
    <definedName name="_xlnm.Print_Area" localSheetId="0">'2019'!$A$1:$N$26</definedName>
  </definedNames>
  <calcPr calcId="124519"/>
</workbook>
</file>

<file path=xl/calcChain.xml><?xml version="1.0" encoding="utf-8"?>
<calcChain xmlns="http://schemas.openxmlformats.org/spreadsheetml/2006/main">
  <c r="J13" i="3"/>
  <c r="I13"/>
  <c r="I11" s="1"/>
  <c r="H13"/>
  <c r="F13" l="1"/>
  <c r="E13"/>
  <c r="D13"/>
  <c r="C26" l="1"/>
  <c r="C25"/>
  <c r="C15"/>
  <c r="H11" l="1"/>
  <c r="N26"/>
  <c r="L26"/>
  <c r="N25"/>
  <c r="L25"/>
  <c r="G13" l="1"/>
  <c r="N14" l="1"/>
  <c r="N16"/>
  <c r="N15"/>
  <c r="K15" s="1"/>
  <c r="C16"/>
  <c r="N13" l="1"/>
  <c r="L16"/>
  <c r="L14"/>
  <c r="L13" l="1"/>
  <c r="L11" s="1"/>
  <c r="F11"/>
  <c r="E11"/>
  <c r="D11"/>
  <c r="C14"/>
  <c r="C13" l="1"/>
  <c r="C11" s="1"/>
  <c r="G11" l="1"/>
  <c r="J11"/>
  <c r="N11" l="1"/>
  <c r="N23" s="1"/>
  <c r="G26"/>
  <c r="G25"/>
  <c r="G14"/>
  <c r="G16"/>
  <c r="M25"/>
  <c r="K25" s="1"/>
  <c r="M16"/>
  <c r="K16" s="1"/>
  <c r="M26"/>
  <c r="K26" s="1"/>
  <c r="M14"/>
  <c r="M13" l="1"/>
  <c r="M11" s="1"/>
  <c r="K14"/>
  <c r="K13" l="1"/>
  <c r="K11" s="1"/>
</calcChain>
</file>

<file path=xl/sharedStrings.xml><?xml version="1.0" encoding="utf-8"?>
<sst xmlns="http://schemas.openxmlformats.org/spreadsheetml/2006/main" count="34" uniqueCount="26">
  <si>
    <t>№ п/п</t>
  </si>
  <si>
    <t xml:space="preserve">Наименование </t>
  </si>
  <si>
    <t xml:space="preserve">Всего </t>
  </si>
  <si>
    <t>Федеральный бюджет (справочно)</t>
  </si>
  <si>
    <t>Республиканский бюджет Республики Алтай (справочно)</t>
  </si>
  <si>
    <t>Местный бюджет</t>
  </si>
  <si>
    <t>ВСЕГО</t>
  </si>
  <si>
    <t>1.1</t>
  </si>
  <si>
    <t>( рублей)</t>
  </si>
  <si>
    <t>Содержание, капитальный ремонт и ремонт автомобильных дорог общего пользования местного значения, в том числе дорожных сооружений на них, относящихся к муниципальной собственности</t>
  </si>
  <si>
    <t>1.2</t>
  </si>
  <si>
    <t xml:space="preserve"> изменения </t>
  </si>
  <si>
    <t>1</t>
  </si>
  <si>
    <t>Приобретение спецтехники( дорожно-эксплуатационной техники) и  расходы по ее содержанию</t>
  </si>
  <si>
    <t>в том числе платежи по лизингу за экскаватор</t>
  </si>
  <si>
    <t>Приложение 8                                                                  к  решению «О бюджете 
муниципального образования " Усть-Коксинский район"  РА на 2019 год                                               и плановый период 2020 и 2021 годов»</t>
  </si>
  <si>
    <t xml:space="preserve"> Распределение бюджетных ассигнований Дорожного фонда муниципального образования «Усть-Коксинский район» Республики Алтай на  2019 год</t>
  </si>
  <si>
    <t>Дорожный фонд муниципального образования в части сохранения и развития автомобильных дорог и искусственных сооружений на них в рамках подпрограммы "Развитие внутренней инфраструктуры и обеспечение безопасности жизнедеятельности населения"  муниципальной программы"Повышение систем жизнеобеспечения
МО "Усть-Коксинский район" Республики Алтай
 в том числе:</t>
  </si>
  <si>
    <t xml:space="preserve"> С учетом изменений сумма на 2019 год</t>
  </si>
  <si>
    <t xml:space="preserve">Сумма на 2019 год </t>
  </si>
  <si>
    <t xml:space="preserve">Обустройство  пешеходных переходов, установка дорожных знаков и нанесение дорожной разметки </t>
  </si>
  <si>
    <t>1.3</t>
  </si>
  <si>
    <t>1.2.1</t>
  </si>
  <si>
    <t>Разработка технических паспортов автомобильных дорог</t>
  </si>
  <si>
    <t xml:space="preserve"> где амур</t>
  </si>
  <si>
    <t>Приложение 3                                                             к  решению о внесение изменений и дополнений  в решение  «О бюджете 
муниципального образования " Усть-Коксинский район"  РА на 2019 год                                               и плановый период 2020 и 2021 годов»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</si>
</sst>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69">
    <xf numFmtId="0" fontId="0" fillId="0" borderId="0" xfId="0"/>
    <xf numFmtId="0" fontId="2" fillId="0" borderId="0" xfId="1" applyFont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justify" vertical="center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4" fillId="0" borderId="0" xfId="1" applyFont="1" applyBorder="1" applyAlignment="1">
      <alignment horizontal="justify" vertical="center" wrapText="1"/>
    </xf>
    <xf numFmtId="0" fontId="5" fillId="0" borderId="0" xfId="1" applyFont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top" wrapTex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justify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5" fontId="5" fillId="0" borderId="1" xfId="1" applyNumberFormat="1" applyFont="1" applyBorder="1" applyAlignment="1">
      <alignment vertical="top" wrapText="1"/>
    </xf>
    <xf numFmtId="4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vertical="top" wrapText="1"/>
    </xf>
    <xf numFmtId="4" fontId="6" fillId="0" borderId="1" xfId="1" applyNumberFormat="1" applyFont="1" applyBorder="1" applyAlignment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justify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65" fontId="5" fillId="2" borderId="1" xfId="1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vertical="top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4" fillId="2" borderId="0" xfId="1" applyFont="1" applyFill="1" applyAlignment="1">
      <alignment vertical="top" wrapText="1"/>
    </xf>
    <xf numFmtId="4" fontId="2" fillId="2" borderId="0" xfId="1" applyNumberFormat="1" applyFont="1" applyFill="1" applyAlignment="1">
      <alignment vertical="top" wrapText="1"/>
    </xf>
    <xf numFmtId="0" fontId="4" fillId="0" borderId="1" xfId="1" applyNumberFormat="1" applyFont="1" applyFill="1" applyBorder="1" applyAlignment="1" applyProtection="1">
      <alignment horizontal="justify" vertical="center" wrapText="1"/>
    </xf>
    <xf numFmtId="0" fontId="2" fillId="0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2" fillId="0" borderId="1" xfId="1" applyNumberFormat="1" applyFont="1" applyFill="1" applyBorder="1" applyAlignment="1" applyProtection="1">
      <alignment horizontal="justify" vertical="center" wrapText="1"/>
    </xf>
    <xf numFmtId="0" fontId="7" fillId="0" borderId="1" xfId="0" applyFont="1" applyFill="1" applyBorder="1" applyAlignment="1">
      <alignment wrapText="1"/>
    </xf>
    <xf numFmtId="4" fontId="5" fillId="0" borderId="1" xfId="1" applyNumberFormat="1" applyFont="1" applyFill="1" applyBorder="1" applyAlignment="1" applyProtection="1">
      <alignment vertical="top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>
      <alignment vertical="top" wrapText="1"/>
    </xf>
    <xf numFmtId="4" fontId="2" fillId="0" borderId="1" xfId="1" applyNumberFormat="1" applyFont="1" applyFill="1" applyBorder="1" applyAlignment="1" applyProtection="1">
      <alignment vertical="top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top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topLeftCell="C7" zoomScaleSheetLayoutView="100" workbookViewId="0">
      <selection activeCell="J13" sqref="J13"/>
    </sheetView>
  </sheetViews>
  <sheetFormatPr defaultColWidth="8.88671875" defaultRowHeight="13.2"/>
  <cols>
    <col min="1" max="1" width="9.44140625" style="1" customWidth="1"/>
    <col min="2" max="2" width="54.5546875" style="2" customWidth="1"/>
    <col min="3" max="3" width="13.5546875" style="3" customWidth="1"/>
    <col min="4" max="4" width="10.6640625" style="3" customWidth="1"/>
    <col min="5" max="5" width="13.6640625" style="3" customWidth="1"/>
    <col min="6" max="6" width="13.109375" style="3" customWidth="1"/>
    <col min="7" max="7" width="12.109375" style="3" customWidth="1"/>
    <col min="8" max="8" width="13" style="3" customWidth="1"/>
    <col min="9" max="9" width="12.44140625" style="3" customWidth="1"/>
    <col min="10" max="10" width="13.33203125" style="3" customWidth="1"/>
    <col min="11" max="11" width="15.33203125" style="1" customWidth="1"/>
    <col min="12" max="12" width="11.88671875" style="1" customWidth="1"/>
    <col min="13" max="13" width="15.109375" style="1" customWidth="1"/>
    <col min="14" max="14" width="12.6640625" style="1" customWidth="1"/>
    <col min="15" max="16384" width="8.88671875" style="1"/>
  </cols>
  <sheetData>
    <row r="1" spans="1:15">
      <c r="L1" s="57" t="s">
        <v>25</v>
      </c>
      <c r="M1" s="57"/>
      <c r="N1" s="57"/>
    </row>
    <row r="2" spans="1:15">
      <c r="L2" s="57"/>
      <c r="M2" s="57"/>
      <c r="N2" s="57"/>
    </row>
    <row r="3" spans="1:15">
      <c r="L3" s="57"/>
      <c r="M3" s="57"/>
      <c r="N3" s="57"/>
    </row>
    <row r="4" spans="1:15" ht="42.6" customHeight="1">
      <c r="L4" s="57"/>
      <c r="M4" s="57"/>
      <c r="N4" s="57"/>
    </row>
    <row r="5" spans="1:15" ht="74.25" customHeight="1">
      <c r="L5" s="57" t="s">
        <v>15</v>
      </c>
      <c r="M5" s="57"/>
      <c r="N5" s="57"/>
    </row>
    <row r="6" spans="1:15" ht="23.4" customHeight="1">
      <c r="A6" s="58" t="s">
        <v>16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5" ht="17.25" customHeight="1">
      <c r="B7" s="4"/>
      <c r="C7" s="8"/>
      <c r="D7" s="8"/>
      <c r="E7" s="8"/>
      <c r="F7" s="1"/>
      <c r="G7" s="1"/>
      <c r="H7" s="1"/>
      <c r="I7" s="1"/>
      <c r="J7" s="1"/>
      <c r="N7" s="7" t="s">
        <v>8</v>
      </c>
    </row>
    <row r="8" spans="1:15" ht="31.65" customHeight="1">
      <c r="A8" s="59" t="s">
        <v>0</v>
      </c>
      <c r="B8" s="59" t="s">
        <v>1</v>
      </c>
      <c r="C8" s="66" t="s">
        <v>19</v>
      </c>
      <c r="D8" s="67"/>
      <c r="E8" s="67"/>
      <c r="F8" s="68"/>
      <c r="G8" s="63" t="s">
        <v>11</v>
      </c>
      <c r="H8" s="64"/>
      <c r="I8" s="64"/>
      <c r="J8" s="65"/>
      <c r="K8" s="60" t="s">
        <v>18</v>
      </c>
      <c r="L8" s="61"/>
      <c r="M8" s="61"/>
      <c r="N8" s="62"/>
    </row>
    <row r="9" spans="1:15" ht="56.4" customHeight="1">
      <c r="A9" s="59"/>
      <c r="B9" s="59"/>
      <c r="C9" s="24" t="s">
        <v>2</v>
      </c>
      <c r="D9" s="24" t="s">
        <v>3</v>
      </c>
      <c r="E9" s="11" t="s">
        <v>4</v>
      </c>
      <c r="F9" s="11" t="s">
        <v>5</v>
      </c>
      <c r="G9" s="32" t="s">
        <v>2</v>
      </c>
      <c r="H9" s="32" t="s">
        <v>3</v>
      </c>
      <c r="I9" s="32" t="s">
        <v>4</v>
      </c>
      <c r="J9" s="32" t="s">
        <v>5</v>
      </c>
      <c r="K9" s="10" t="s">
        <v>2</v>
      </c>
      <c r="L9" s="10" t="s">
        <v>3</v>
      </c>
      <c r="M9" s="11" t="s">
        <v>4</v>
      </c>
      <c r="N9" s="11" t="s">
        <v>5</v>
      </c>
    </row>
    <row r="10" spans="1:15" ht="20.25" customHeight="1">
      <c r="A10" s="10">
        <v>1</v>
      </c>
      <c r="B10" s="10">
        <v>2</v>
      </c>
      <c r="C10" s="9">
        <v>3</v>
      </c>
      <c r="D10" s="9">
        <v>4</v>
      </c>
      <c r="E10" s="9">
        <v>5</v>
      </c>
      <c r="F10" s="10">
        <v>6</v>
      </c>
      <c r="G10" s="32">
        <v>7</v>
      </c>
      <c r="H10" s="32">
        <v>8</v>
      </c>
      <c r="I10" s="32">
        <v>9</v>
      </c>
      <c r="J10" s="32">
        <v>10</v>
      </c>
      <c r="K10" s="10">
        <v>7</v>
      </c>
      <c r="L10" s="10">
        <v>8</v>
      </c>
      <c r="M10" s="10">
        <v>9</v>
      </c>
      <c r="N10" s="10">
        <v>10</v>
      </c>
    </row>
    <row r="11" spans="1:15" ht="19.5" customHeight="1">
      <c r="A11" s="12"/>
      <c r="B11" s="45" t="s">
        <v>6</v>
      </c>
      <c r="C11" s="13">
        <f t="shared" ref="C11:F11" si="0">C13</f>
        <v>9050750.9299999997</v>
      </c>
      <c r="D11" s="13">
        <f t="shared" si="0"/>
        <v>0</v>
      </c>
      <c r="E11" s="13">
        <f t="shared" si="0"/>
        <v>639775.26</v>
      </c>
      <c r="F11" s="13">
        <f t="shared" si="0"/>
        <v>8410975.6699999999</v>
      </c>
      <c r="G11" s="33">
        <f t="shared" ref="G11:J11" si="1">G13</f>
        <v>6060606.0599999996</v>
      </c>
      <c r="H11" s="33">
        <f>H13</f>
        <v>0</v>
      </c>
      <c r="I11" s="33">
        <f>I13</f>
        <v>6000000</v>
      </c>
      <c r="J11" s="33">
        <f>J13</f>
        <v>60606.06</v>
      </c>
      <c r="K11" s="13">
        <f t="shared" ref="K11:N11" si="2">K13</f>
        <v>15111356.99</v>
      </c>
      <c r="L11" s="13">
        <f>L13</f>
        <v>0</v>
      </c>
      <c r="M11" s="13">
        <f t="shared" si="2"/>
        <v>6639775.2599999998</v>
      </c>
      <c r="N11" s="13">
        <f t="shared" si="2"/>
        <v>8471581.7300000004</v>
      </c>
    </row>
    <row r="12" spans="1:15" s="5" customFormat="1" ht="30" hidden="1" customHeight="1">
      <c r="A12" s="14">
        <v>1</v>
      </c>
      <c r="B12" s="15"/>
      <c r="C12" s="50"/>
      <c r="D12" s="50"/>
      <c r="E12" s="50"/>
      <c r="F12" s="50"/>
      <c r="G12" s="34"/>
      <c r="H12" s="34"/>
      <c r="I12" s="34"/>
      <c r="J12" s="35"/>
      <c r="K12" s="16"/>
      <c r="L12" s="16"/>
      <c r="M12" s="16"/>
      <c r="N12" s="17"/>
    </row>
    <row r="13" spans="1:15" ht="118.8">
      <c r="A13" s="25" t="s">
        <v>12</v>
      </c>
      <c r="B13" s="45" t="s">
        <v>17</v>
      </c>
      <c r="C13" s="18">
        <f>D13+E13+F13</f>
        <v>9050750.9299999997</v>
      </c>
      <c r="D13" s="37">
        <f t="shared" ref="D13:F13" si="3">D14+D16+D25+D26</f>
        <v>0</v>
      </c>
      <c r="E13" s="54">
        <f t="shared" si="3"/>
        <v>639775.26</v>
      </c>
      <c r="F13" s="54">
        <f t="shared" si="3"/>
        <v>8410975.6699999999</v>
      </c>
      <c r="G13" s="36">
        <f>H13+I13+J13</f>
        <v>6060606.0599999996</v>
      </c>
      <c r="H13" s="37">
        <f>H14+H16+H25+H26</f>
        <v>0</v>
      </c>
      <c r="I13" s="37">
        <f>I14+I16+I25+I26</f>
        <v>6000000</v>
      </c>
      <c r="J13" s="37">
        <f>J14+J16+J25+J26</f>
        <v>60606.06</v>
      </c>
      <c r="K13" s="36">
        <f>L13+M13+N13</f>
        <v>15111356.99</v>
      </c>
      <c r="L13" s="37">
        <f>L14+L16+L25+L26</f>
        <v>0</v>
      </c>
      <c r="M13" s="37">
        <f>M14+M16+M25+M26</f>
        <v>6639775.2599999998</v>
      </c>
      <c r="N13" s="37">
        <f t="shared" ref="N13" si="4">N14+N16+N25+N26</f>
        <v>8471581.7300000004</v>
      </c>
    </row>
    <row r="14" spans="1:15" ht="26.4">
      <c r="A14" s="26" t="s">
        <v>7</v>
      </c>
      <c r="B14" s="46" t="s">
        <v>13</v>
      </c>
      <c r="C14" s="18">
        <f t="shared" ref="C14:C16" si="5">D14+E14+F14</f>
        <v>3348847.5</v>
      </c>
      <c r="D14" s="51"/>
      <c r="E14" s="51"/>
      <c r="F14" s="18">
        <v>3348847.5</v>
      </c>
      <c r="G14" s="36">
        <f>H14+I14+J14</f>
        <v>0</v>
      </c>
      <c r="H14" s="56">
        <v>0</v>
      </c>
      <c r="I14" s="56">
        <v>0</v>
      </c>
      <c r="J14" s="56">
        <v>0</v>
      </c>
      <c r="K14" s="36">
        <f>L14+M14+N14</f>
        <v>3348847.5</v>
      </c>
      <c r="L14" s="40">
        <f>D14+H14</f>
        <v>0</v>
      </c>
      <c r="M14" s="40">
        <f>E14+I14</f>
        <v>0</v>
      </c>
      <c r="N14" s="37">
        <f>F14+J14</f>
        <v>3348847.5</v>
      </c>
      <c r="O14" s="1" t="s">
        <v>24</v>
      </c>
    </row>
    <row r="15" spans="1:15" ht="15.6">
      <c r="A15" s="26"/>
      <c r="B15" s="46" t="s">
        <v>14</v>
      </c>
      <c r="C15" s="18">
        <f t="shared" si="5"/>
        <v>2798109.8</v>
      </c>
      <c r="D15" s="51"/>
      <c r="E15" s="51"/>
      <c r="F15" s="18">
        <v>2798109.8</v>
      </c>
      <c r="G15" s="36">
        <v>0</v>
      </c>
      <c r="H15" s="56">
        <v>0</v>
      </c>
      <c r="I15" s="56">
        <v>0</v>
      </c>
      <c r="J15" s="56">
        <v>0</v>
      </c>
      <c r="K15" s="36">
        <f>N15</f>
        <v>2798109.8</v>
      </c>
      <c r="L15" s="37">
        <v>0</v>
      </c>
      <c r="M15" s="37">
        <v>0</v>
      </c>
      <c r="N15" s="37">
        <f>F15+J15</f>
        <v>2798109.8</v>
      </c>
    </row>
    <row r="16" spans="1:15" ht="39.6">
      <c r="A16" s="26" t="s">
        <v>10</v>
      </c>
      <c r="B16" s="47" t="s">
        <v>9</v>
      </c>
      <c r="C16" s="18">
        <f t="shared" si="5"/>
        <v>4114203</v>
      </c>
      <c r="D16" s="51"/>
      <c r="E16" s="51"/>
      <c r="F16" s="18">
        <v>4114203</v>
      </c>
      <c r="G16" s="36">
        <f t="shared" ref="G16" si="6">H16+I16+J16</f>
        <v>6060606.0599999996</v>
      </c>
      <c r="H16" s="56">
        <v>0</v>
      </c>
      <c r="I16" s="18">
        <v>6000000</v>
      </c>
      <c r="J16" s="56">
        <v>60606.06</v>
      </c>
      <c r="K16" s="36">
        <f t="shared" ref="K16" si="7">L16+M16+N16</f>
        <v>10174809.060000001</v>
      </c>
      <c r="L16" s="40">
        <f t="shared" ref="L16" si="8">D16+H16</f>
        <v>0</v>
      </c>
      <c r="M16" s="40">
        <f t="shared" ref="M16" si="9">E16+I16</f>
        <v>6000000</v>
      </c>
      <c r="N16" s="37">
        <f>F16+J16</f>
        <v>4174809.06</v>
      </c>
    </row>
    <row r="17" spans="1:14" ht="15.6" hidden="1">
      <c r="A17" s="27"/>
      <c r="B17" s="48"/>
      <c r="C17" s="28"/>
      <c r="D17" s="29"/>
      <c r="E17" s="29"/>
      <c r="F17" s="30"/>
      <c r="G17" s="38"/>
      <c r="H17" s="56">
        <v>0</v>
      </c>
      <c r="I17" s="56">
        <v>0</v>
      </c>
      <c r="J17" s="56">
        <v>0</v>
      </c>
      <c r="K17" s="38"/>
      <c r="L17" s="38"/>
      <c r="M17" s="38"/>
      <c r="N17" s="38"/>
    </row>
    <row r="18" spans="1:14" ht="15.6" hidden="1">
      <c r="A18" s="26"/>
      <c r="B18" s="47"/>
      <c r="C18" s="18"/>
      <c r="D18" s="51"/>
      <c r="E18" s="51"/>
      <c r="F18" s="51"/>
      <c r="G18" s="36"/>
      <c r="H18" s="56">
        <v>0</v>
      </c>
      <c r="I18" s="56">
        <v>0</v>
      </c>
      <c r="J18" s="56">
        <v>0</v>
      </c>
      <c r="K18" s="36"/>
      <c r="L18" s="32"/>
      <c r="M18" s="32"/>
      <c r="N18" s="36"/>
    </row>
    <row r="19" spans="1:14" ht="15.6" hidden="1">
      <c r="A19" s="26"/>
      <c r="B19" s="47"/>
      <c r="C19" s="18"/>
      <c r="D19" s="51"/>
      <c r="E19" s="51"/>
      <c r="F19" s="51"/>
      <c r="G19" s="36"/>
      <c r="H19" s="56">
        <v>0</v>
      </c>
      <c r="I19" s="56">
        <v>0</v>
      </c>
      <c r="J19" s="56">
        <v>0</v>
      </c>
      <c r="K19" s="36"/>
      <c r="L19" s="32"/>
      <c r="M19" s="32"/>
      <c r="N19" s="36"/>
    </row>
    <row r="20" spans="1:14" hidden="1">
      <c r="A20" s="19"/>
      <c r="C20" s="52"/>
      <c r="D20" s="52"/>
      <c r="E20" s="52"/>
      <c r="F20" s="52"/>
      <c r="G20" s="39"/>
      <c r="H20" s="56">
        <v>0</v>
      </c>
      <c r="I20" s="56">
        <v>0</v>
      </c>
      <c r="J20" s="56">
        <v>0</v>
      </c>
      <c r="K20" s="41"/>
      <c r="L20" s="42"/>
      <c r="M20" s="42"/>
      <c r="N20" s="42"/>
    </row>
    <row r="21" spans="1:14" hidden="1">
      <c r="A21" s="19"/>
      <c r="C21" s="52"/>
      <c r="D21" s="52"/>
      <c r="E21" s="52"/>
      <c r="F21" s="52"/>
      <c r="G21" s="39"/>
      <c r="H21" s="56">
        <v>0</v>
      </c>
      <c r="I21" s="56">
        <v>0</v>
      </c>
      <c r="J21" s="56">
        <v>0</v>
      </c>
      <c r="K21" s="41"/>
      <c r="L21" s="42"/>
      <c r="M21" s="42"/>
      <c r="N21" s="43">
        <v>7659900</v>
      </c>
    </row>
    <row r="22" spans="1:14" hidden="1">
      <c r="A22" s="19"/>
      <c r="C22" s="52"/>
      <c r="D22" s="52"/>
      <c r="E22" s="52"/>
      <c r="F22" s="52"/>
      <c r="G22" s="39"/>
      <c r="H22" s="56">
        <v>0</v>
      </c>
      <c r="I22" s="56">
        <v>0</v>
      </c>
      <c r="J22" s="56">
        <v>0</v>
      </c>
      <c r="K22" s="41"/>
      <c r="L22" s="42"/>
      <c r="M22" s="42"/>
      <c r="N22" s="42"/>
    </row>
    <row r="23" spans="1:14" hidden="1">
      <c r="A23" s="19"/>
      <c r="C23" s="52"/>
      <c r="D23" s="52"/>
      <c r="E23" s="52"/>
      <c r="F23" s="52"/>
      <c r="G23" s="39"/>
      <c r="H23" s="56">
        <v>0</v>
      </c>
      <c r="I23" s="56">
        <v>0</v>
      </c>
      <c r="J23" s="56">
        <v>0</v>
      </c>
      <c r="K23" s="41"/>
      <c r="L23" s="42"/>
      <c r="M23" s="42"/>
      <c r="N23" s="44">
        <f>N21-N11</f>
        <v>-811681.73000000045</v>
      </c>
    </row>
    <row r="24" spans="1:14" hidden="1">
      <c r="A24" s="20"/>
      <c r="C24" s="52"/>
      <c r="D24" s="52"/>
      <c r="E24" s="52"/>
      <c r="F24" s="52"/>
      <c r="G24" s="39"/>
      <c r="H24" s="56">
        <v>0</v>
      </c>
      <c r="I24" s="56">
        <v>0</v>
      </c>
      <c r="J24" s="56">
        <v>0</v>
      </c>
      <c r="K24" s="41"/>
      <c r="L24" s="42"/>
      <c r="M24" s="42"/>
      <c r="N24" s="42"/>
    </row>
    <row r="25" spans="1:14" ht="26.4">
      <c r="A25" s="23" t="s">
        <v>22</v>
      </c>
      <c r="B25" s="49" t="s">
        <v>20</v>
      </c>
      <c r="C25" s="18">
        <f t="shared" ref="C25:C26" si="10">D25+E25+F25</f>
        <v>647010.43000000005</v>
      </c>
      <c r="D25" s="53"/>
      <c r="E25" s="54">
        <v>639775.26</v>
      </c>
      <c r="F25" s="54">
        <v>7235.17</v>
      </c>
      <c r="G25" s="36">
        <f t="shared" ref="G25:G26" si="11">H25+I25+J25</f>
        <v>0</v>
      </c>
      <c r="H25" s="56">
        <v>0</v>
      </c>
      <c r="I25" s="56">
        <v>0</v>
      </c>
      <c r="J25" s="56">
        <v>0</v>
      </c>
      <c r="K25" s="36">
        <f t="shared" ref="K25" si="12">L25+M25+N25</f>
        <v>647010.43000000005</v>
      </c>
      <c r="L25" s="40">
        <f t="shared" ref="L25" si="13">D25+H25</f>
        <v>0</v>
      </c>
      <c r="M25" s="40">
        <f t="shared" ref="M25" si="14">E25+I25</f>
        <v>639775.26</v>
      </c>
      <c r="N25" s="37">
        <f>F25+J25</f>
        <v>7235.17</v>
      </c>
    </row>
    <row r="26" spans="1:14" ht="15.6">
      <c r="A26" s="26" t="s">
        <v>21</v>
      </c>
      <c r="B26" s="49" t="s">
        <v>23</v>
      </c>
      <c r="C26" s="18">
        <f t="shared" si="10"/>
        <v>940690</v>
      </c>
      <c r="D26" s="53"/>
      <c r="E26" s="53"/>
      <c r="F26" s="55">
        <v>940690</v>
      </c>
      <c r="G26" s="36">
        <f t="shared" si="11"/>
        <v>0</v>
      </c>
      <c r="H26" s="56">
        <v>0</v>
      </c>
      <c r="I26" s="56">
        <v>0</v>
      </c>
      <c r="J26" s="56">
        <v>0</v>
      </c>
      <c r="K26" s="36">
        <f t="shared" ref="K26" si="15">L26+M26+N26</f>
        <v>940690</v>
      </c>
      <c r="L26" s="40">
        <f t="shared" ref="L26" si="16">D26+H26</f>
        <v>0</v>
      </c>
      <c r="M26" s="40">
        <f t="shared" ref="M26" si="17">E26+I26</f>
        <v>0</v>
      </c>
      <c r="N26" s="37">
        <f>F26+J26</f>
        <v>940690</v>
      </c>
    </row>
    <row r="27" spans="1:14" ht="15.6">
      <c r="A27" s="21"/>
      <c r="B27" s="31"/>
      <c r="K27" s="6"/>
    </row>
    <row r="28" spans="1:14">
      <c r="A28" s="21"/>
      <c r="K28" s="6"/>
    </row>
    <row r="29" spans="1:14">
      <c r="A29" s="21"/>
      <c r="K29" s="6"/>
    </row>
    <row r="30" spans="1:14" ht="15.6">
      <c r="A30" s="22"/>
      <c r="B30" s="31"/>
    </row>
    <row r="31" spans="1:14">
      <c r="A31" s="22"/>
    </row>
    <row r="32" spans="1:14">
      <c r="A32" s="22"/>
    </row>
    <row r="33" spans="1:10">
      <c r="A33" s="22"/>
    </row>
    <row r="34" spans="1:10">
      <c r="A34" s="22"/>
    </row>
    <row r="35" spans="1:10">
      <c r="A35" s="22"/>
    </row>
    <row r="36" spans="1:10">
      <c r="A36" s="22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22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22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22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22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22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22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22"/>
      <c r="B43" s="1"/>
      <c r="C43" s="1"/>
      <c r="D43" s="1"/>
      <c r="E43" s="1"/>
      <c r="F43" s="1"/>
      <c r="G43" s="1"/>
      <c r="H43" s="1"/>
      <c r="I43" s="1"/>
      <c r="J43" s="1"/>
    </row>
  </sheetData>
  <mergeCells count="8">
    <mergeCell ref="L1:N4"/>
    <mergeCell ref="L5:N5"/>
    <mergeCell ref="A6:N6"/>
    <mergeCell ref="A8:A9"/>
    <mergeCell ref="B8:B9"/>
    <mergeCell ref="K8:N8"/>
    <mergeCell ref="G8:J8"/>
    <mergeCell ref="C8:F8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2019-10-15T04:40:56Z</dcterms:modified>
</cp:coreProperties>
</file>