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0" windowWidth="15480" windowHeight="8856" activeTab="0"/>
  </bookViews>
  <sheets>
    <sheet name="Приложение 5" sheetId="1" r:id="rId1"/>
  </sheets>
  <definedNames>
    <definedName name="Е14" localSheetId="0">#REF!</definedName>
    <definedName name="Е14">#REF!</definedName>
    <definedName name="_xlnm.Print_Titles" localSheetId="0">'Приложение 5'!$6:$7</definedName>
    <definedName name="_xlnm.Print_Area" localSheetId="0">'Приложение 5'!$A$1:$K$74</definedName>
  </definedNames>
  <calcPr fullCalcOnLoad="1"/>
</workbook>
</file>

<file path=xl/sharedStrings.xml><?xml version="1.0" encoding="utf-8"?>
<sst xmlns="http://schemas.openxmlformats.org/spreadsheetml/2006/main" count="124" uniqueCount="57">
  <si>
    <t>№ п/п</t>
  </si>
  <si>
    <t>Статус</t>
  </si>
  <si>
    <t>Источник финансирования</t>
  </si>
  <si>
    <t>Подпрограмма</t>
  </si>
  <si>
    <t>Оценка расходов, тысяч рублей</t>
  </si>
  <si>
    <t>всего</t>
  </si>
  <si>
    <t>средства, планируемые к привлечению из федерального бюджета</t>
  </si>
  <si>
    <t>иные источники</t>
  </si>
  <si>
    <t>Территориальный фонд обязательного медицинского страхования Республики Алтай</t>
  </si>
  <si>
    <t>Наименование муниципаьной программы:</t>
  </si>
  <si>
    <t>Развитие малого и среднего предпринимательства</t>
  </si>
  <si>
    <t>Наименование муниципальной программы, подпрограммы, основного мероприятия</t>
  </si>
  <si>
    <t>Муниципальная программа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</si>
  <si>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</si>
  <si>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бюджет муниципального образования</t>
  </si>
  <si>
    <t>средства, планируемые к привлечению из республиканского бюджета Республики Алтай</t>
  </si>
  <si>
    <t>Развитие  агропромышленного комплекса</t>
  </si>
  <si>
    <t>средства, планируемые к привлечению из федерального бюджета(справочно)</t>
  </si>
  <si>
    <t>средства республиканского бюджета Республики Алтай</t>
  </si>
  <si>
    <t>средства федерального бюджета</t>
  </si>
  <si>
    <t xml:space="preserve">«Развитие экономического потенциала и предпринимательства» </t>
  </si>
  <si>
    <t xml:space="preserve">Администратор муниципальной программы:  </t>
  </si>
  <si>
    <t>Администрация МО "Усть-Коксинский район"</t>
  </si>
  <si>
    <t xml:space="preserve">Создание условий для развития инвестиционного, инновационного и имиджевого потенциала </t>
  </si>
  <si>
    <t>основное мероприятие</t>
  </si>
  <si>
    <t>2019г.</t>
  </si>
  <si>
    <t>2020г.</t>
  </si>
  <si>
    <t>2021г.</t>
  </si>
  <si>
    <t>2022г.</t>
  </si>
  <si>
    <t>2023г.</t>
  </si>
  <si>
    <t>2024г.</t>
  </si>
  <si>
    <t>"Развитие экономического потенциала и предпринимательства МО "Усть-Коксинский район" Республики Алтай"</t>
  </si>
  <si>
    <t xml:space="preserve">Создание благоприятной инвестиционной среды для привлечения инвестиций  в экономику МО и  условий  для развития предпринимательства в туристской сфере и сопряженных с ней отраслях </t>
  </si>
  <si>
    <t>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</t>
  </si>
  <si>
    <t>01103</t>
  </si>
  <si>
    <t>01</t>
  </si>
  <si>
    <t>01102</t>
  </si>
  <si>
    <t>011</t>
  </si>
  <si>
    <t>01101</t>
  </si>
  <si>
    <t>Всего</t>
  </si>
  <si>
    <t>Обеспечение реализации финансовых форм государственной поддержки субъектов малого и среднего предпринимательства</t>
  </si>
  <si>
    <t>01201</t>
  </si>
  <si>
    <t>012</t>
  </si>
  <si>
    <t>01202</t>
  </si>
  <si>
    <t>Развитие сети объектов инфраструктуры малого и среднего предпринимательства</t>
  </si>
  <si>
    <t>01203</t>
  </si>
  <si>
    <t>Повышение уровня информационной доступности субъектов малого и среднего предпринимательства</t>
  </si>
  <si>
    <t>013</t>
  </si>
  <si>
    <t>01301</t>
  </si>
  <si>
    <t xml:space="preserve"> Организация  и проведение мероприятий в области сельского хозяйства</t>
  </si>
  <si>
    <t>01302</t>
  </si>
  <si>
    <t>01303</t>
  </si>
  <si>
    <t>Обустройство и содержание мест утилизации биологических отходов  ( мероприятие: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</si>
  <si>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Обеспечение эпизоотического  и ветеринарно- санитарного благополучия  (мероприятие:  Осуществление государственных полномочий Республики Алтай в сфере обращения с безнадзорными собаками и кошками)</t>
  </si>
  <si>
    <t xml:space="preserve"> </t>
  </si>
  <si>
    <t xml:space="preserve">Приложение № 5 к Постановлению № 886 от "  31 " октября 2019   год "О внесений изменений и дополнений в муниципальную программу  «Развитие экономического потенциала и предпринимательства МО "Усть-Коксинский район" Республики Алтай"
</t>
  </si>
  <si>
    <t>Формирование и популяризация общественного мнения органов местного самоуправления (Предоставление гарантий муниципальным служащим) (Человек труда)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</si>
</sst>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49" fontId="33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center" wrapText="1"/>
    </xf>
    <xf numFmtId="164" fontId="0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33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/>
    </xf>
    <xf numFmtId="2" fontId="3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center" vertical="center"/>
    </xf>
    <xf numFmtId="2" fontId="46" fillId="33" borderId="11" xfId="0" applyNumberFormat="1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vertical="center"/>
    </xf>
    <xf numFmtId="49" fontId="46" fillId="0" borderId="13" xfId="0" applyNumberFormat="1" applyFont="1" applyBorder="1" applyAlignment="1">
      <alignment vertical="center"/>
    </xf>
    <xf numFmtId="49" fontId="46" fillId="0" borderId="11" xfId="0" applyNumberFormat="1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8" fillId="0" borderId="12" xfId="0" applyNumberFormat="1" applyFont="1" applyBorder="1" applyAlignment="1">
      <alignment vertical="center"/>
    </xf>
    <xf numFmtId="49" fontId="48" fillId="0" borderId="13" xfId="0" applyNumberFormat="1" applyFont="1" applyBorder="1" applyAlignment="1">
      <alignment vertical="center"/>
    </xf>
    <xf numFmtId="49" fontId="48" fillId="0" borderId="11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view="pageBreakPreview" zoomScaleSheetLayoutView="100" zoomScalePageLayoutView="0" workbookViewId="0" topLeftCell="A4">
      <selection activeCell="E8" sqref="E8"/>
    </sheetView>
  </sheetViews>
  <sheetFormatPr defaultColWidth="9.140625" defaultRowHeight="15"/>
  <cols>
    <col min="1" max="1" width="6.7109375" style="0" customWidth="1"/>
    <col min="2" max="2" width="20.421875" style="0" customWidth="1"/>
    <col min="3" max="3" width="25.28125" style="0" customWidth="1"/>
    <col min="4" max="4" width="25.7109375" style="0" customWidth="1"/>
    <col min="5" max="5" width="10.8515625" style="0" bestFit="1" customWidth="1"/>
    <col min="6" max="6" width="9.57421875" style="0" customWidth="1"/>
    <col min="7" max="7" width="10.8515625" style="0" customWidth="1"/>
    <col min="8" max="8" width="9.00390625" style="0" customWidth="1"/>
    <col min="9" max="9" width="9.140625" style="0" customWidth="1"/>
    <col min="10" max="10" width="9.7109375" style="0" customWidth="1"/>
    <col min="11" max="11" width="11.421875" style="0" customWidth="1"/>
    <col min="12" max="12" width="13.8515625" style="0" customWidth="1"/>
    <col min="13" max="13" width="15.28125" style="0" customWidth="1"/>
  </cols>
  <sheetData>
    <row r="1" spans="1:11" ht="48.75" customHeight="1">
      <c r="A1" s="21"/>
      <c r="B1" s="33"/>
      <c r="C1" s="33"/>
      <c r="D1" s="33"/>
      <c r="E1" s="33"/>
      <c r="F1" s="87" t="s">
        <v>55</v>
      </c>
      <c r="G1" s="87"/>
      <c r="H1" s="87"/>
      <c r="I1" s="87"/>
      <c r="J1" s="87"/>
      <c r="K1" s="87"/>
    </row>
    <row r="2" spans="1:13" ht="39" customHeight="1">
      <c r="A2" s="23"/>
      <c r="B2" s="88" t="s">
        <v>13</v>
      </c>
      <c r="C2" s="88"/>
      <c r="D2" s="88"/>
      <c r="E2" s="88"/>
      <c r="F2" s="88"/>
      <c r="G2" s="88"/>
      <c r="H2" s="88"/>
      <c r="I2" s="88"/>
      <c r="J2" s="88"/>
      <c r="K2" s="88"/>
      <c r="M2" s="4"/>
    </row>
    <row r="3" spans="1:13" ht="34.5" customHeight="1">
      <c r="A3" s="2" t="s">
        <v>9</v>
      </c>
      <c r="B3" s="41"/>
      <c r="C3" s="41"/>
      <c r="D3" s="89" t="s">
        <v>31</v>
      </c>
      <c r="E3" s="89"/>
      <c r="F3" s="89"/>
      <c r="G3" s="89"/>
      <c r="H3" s="89"/>
      <c r="I3" s="89"/>
      <c r="J3" s="89"/>
      <c r="K3" s="89"/>
      <c r="L3" s="1"/>
      <c r="M3" s="4"/>
    </row>
    <row r="4" spans="1:13" ht="14.25">
      <c r="A4" s="2" t="s">
        <v>21</v>
      </c>
      <c r="B4" s="41"/>
      <c r="C4" s="41"/>
      <c r="D4" s="90" t="s">
        <v>22</v>
      </c>
      <c r="E4" s="90"/>
      <c r="F4" s="90"/>
      <c r="G4" s="90"/>
      <c r="H4" s="90"/>
      <c r="I4" s="90"/>
      <c r="J4" s="90"/>
      <c r="K4" s="90"/>
      <c r="L4" s="1"/>
      <c r="M4" s="4"/>
    </row>
    <row r="5" spans="1:13" ht="14.25">
      <c r="A5" s="23"/>
      <c r="B5" s="41"/>
      <c r="C5" s="41"/>
      <c r="D5" s="41"/>
      <c r="E5" s="41"/>
      <c r="F5" s="41"/>
      <c r="G5" s="41"/>
      <c r="H5" s="41"/>
      <c r="I5" s="41"/>
      <c r="J5" s="91"/>
      <c r="K5" s="91"/>
      <c r="M5" s="4"/>
    </row>
    <row r="6" spans="1:15" ht="51.75" customHeight="1">
      <c r="A6" s="60" t="s">
        <v>0</v>
      </c>
      <c r="B6" s="60" t="s">
        <v>1</v>
      </c>
      <c r="C6" s="61" t="s">
        <v>11</v>
      </c>
      <c r="D6" s="60" t="s">
        <v>2</v>
      </c>
      <c r="E6" s="60" t="s">
        <v>4</v>
      </c>
      <c r="F6" s="60"/>
      <c r="G6" s="60"/>
      <c r="H6" s="60"/>
      <c r="I6" s="60"/>
      <c r="J6" s="60"/>
      <c r="K6" s="60"/>
      <c r="M6" s="4"/>
      <c r="O6" t="s">
        <v>54</v>
      </c>
    </row>
    <row r="7" spans="1:13" ht="14.25">
      <c r="A7" s="60"/>
      <c r="B7" s="60"/>
      <c r="C7" s="61"/>
      <c r="D7" s="60"/>
      <c r="E7" s="34" t="s">
        <v>25</v>
      </c>
      <c r="F7" s="34" t="s">
        <v>26</v>
      </c>
      <c r="G7" s="34" t="s">
        <v>27</v>
      </c>
      <c r="H7" s="34" t="s">
        <v>28</v>
      </c>
      <c r="I7" s="34" t="s">
        <v>29</v>
      </c>
      <c r="J7" s="34" t="s">
        <v>30</v>
      </c>
      <c r="K7" s="35" t="s">
        <v>39</v>
      </c>
      <c r="L7" s="12"/>
      <c r="M7" s="12"/>
    </row>
    <row r="8" spans="1:13" s="4" customFormat="1" ht="19.5" customHeight="1">
      <c r="A8" s="84" t="s">
        <v>35</v>
      </c>
      <c r="B8" s="77" t="s">
        <v>12</v>
      </c>
      <c r="C8" s="77" t="s">
        <v>20</v>
      </c>
      <c r="D8" s="29" t="s">
        <v>5</v>
      </c>
      <c r="E8" s="92">
        <f aca="true" t="shared" si="0" ref="E8:J8">E9+E10+E12+E13</f>
        <v>3765.9</v>
      </c>
      <c r="F8" s="30">
        <f t="shared" si="0"/>
        <v>2470.14</v>
      </c>
      <c r="G8" s="30">
        <f t="shared" si="0"/>
        <v>2470.14</v>
      </c>
      <c r="H8" s="30">
        <f t="shared" si="0"/>
        <v>2470.14</v>
      </c>
      <c r="I8" s="30">
        <f t="shared" si="0"/>
        <v>2470.14</v>
      </c>
      <c r="J8" s="30">
        <f t="shared" si="0"/>
        <v>2470.14</v>
      </c>
      <c r="K8" s="42">
        <f aca="true" t="shared" si="1" ref="K8:K71">SUM(E8:J8)</f>
        <v>16116.599999999999</v>
      </c>
      <c r="L8" s="13"/>
      <c r="M8" s="15"/>
    </row>
    <row r="9" spans="1:15" s="4" customFormat="1" ht="49.5" customHeight="1">
      <c r="A9" s="85"/>
      <c r="B9" s="77"/>
      <c r="C9" s="77"/>
      <c r="D9" s="6" t="s">
        <v>15</v>
      </c>
      <c r="E9" s="31">
        <f aca="true" t="shared" si="2" ref="E9:J10">E36+E15+E56</f>
        <v>1607.1</v>
      </c>
      <c r="F9" s="31">
        <f t="shared" si="2"/>
        <v>1607.3</v>
      </c>
      <c r="G9" s="31">
        <f t="shared" si="2"/>
        <v>1607.3</v>
      </c>
      <c r="H9" s="31">
        <f t="shared" si="2"/>
        <v>1607.3</v>
      </c>
      <c r="I9" s="31">
        <f t="shared" si="2"/>
        <v>1607.3</v>
      </c>
      <c r="J9" s="31">
        <f t="shared" si="2"/>
        <v>1607.3</v>
      </c>
      <c r="K9" s="42">
        <f t="shared" si="1"/>
        <v>9643.6</v>
      </c>
      <c r="L9" s="13"/>
      <c r="M9" s="16"/>
      <c r="N9" s="20"/>
      <c r="O9" s="10"/>
    </row>
    <row r="10" spans="1:14" s="4" customFormat="1" ht="39.75" customHeight="1">
      <c r="A10" s="85"/>
      <c r="B10" s="77"/>
      <c r="C10" s="77"/>
      <c r="D10" s="24" t="s">
        <v>6</v>
      </c>
      <c r="E10" s="31">
        <f t="shared" si="2"/>
        <v>0</v>
      </c>
      <c r="F10" s="31">
        <f t="shared" si="2"/>
        <v>0</v>
      </c>
      <c r="G10" s="31">
        <f t="shared" si="2"/>
        <v>0</v>
      </c>
      <c r="H10" s="31">
        <f t="shared" si="2"/>
        <v>0</v>
      </c>
      <c r="I10" s="31">
        <f t="shared" si="2"/>
        <v>0</v>
      </c>
      <c r="J10" s="31">
        <f t="shared" si="2"/>
        <v>0</v>
      </c>
      <c r="K10" s="42">
        <f t="shared" si="1"/>
        <v>0</v>
      </c>
      <c r="L10" s="13"/>
      <c r="M10" s="16"/>
      <c r="N10"/>
    </row>
    <row r="11" spans="1:13" s="4" customFormat="1" ht="65.25" customHeight="1" hidden="1">
      <c r="A11" s="85"/>
      <c r="B11" s="77"/>
      <c r="C11" s="77"/>
      <c r="D11" s="24" t="s">
        <v>8</v>
      </c>
      <c r="E11" s="31">
        <f>E38+E17+E58</f>
        <v>2158.8</v>
      </c>
      <c r="F11" s="31">
        <f>F38+F17+F58</f>
        <v>862.8399999999999</v>
      </c>
      <c r="G11" s="31">
        <f>G38+G17+G58</f>
        <v>862.8399999999999</v>
      </c>
      <c r="H11" s="31">
        <f>H38+H17+H58</f>
        <v>862.8399999999999</v>
      </c>
      <c r="I11" s="43"/>
      <c r="J11" s="43"/>
      <c r="K11" s="42">
        <f t="shared" si="1"/>
        <v>4747.320000000001</v>
      </c>
      <c r="L11" s="13"/>
      <c r="M11" s="17"/>
    </row>
    <row r="12" spans="1:14" s="4" customFormat="1" ht="24.75" customHeight="1">
      <c r="A12" s="85"/>
      <c r="B12" s="77"/>
      <c r="C12" s="77"/>
      <c r="D12" s="24" t="s">
        <v>14</v>
      </c>
      <c r="E12" s="31">
        <f aca="true" t="shared" si="3" ref="E12:J12">E17+E38+E58</f>
        <v>2158.8</v>
      </c>
      <c r="F12" s="31">
        <f t="shared" si="3"/>
        <v>862.8399999999999</v>
      </c>
      <c r="G12" s="31">
        <f t="shared" si="3"/>
        <v>862.8399999999999</v>
      </c>
      <c r="H12" s="31">
        <f t="shared" si="3"/>
        <v>862.8399999999999</v>
      </c>
      <c r="I12" s="31">
        <f t="shared" si="3"/>
        <v>862.8399999999999</v>
      </c>
      <c r="J12" s="31">
        <f t="shared" si="3"/>
        <v>862.8399999999999</v>
      </c>
      <c r="K12" s="42">
        <f t="shared" si="1"/>
        <v>6473.000000000001</v>
      </c>
      <c r="L12" s="13"/>
      <c r="M12" s="18"/>
      <c r="N12"/>
    </row>
    <row r="13" spans="1:13" s="4" customFormat="1" ht="17.25" customHeight="1">
      <c r="A13" s="86"/>
      <c r="B13" s="78"/>
      <c r="C13" s="78"/>
      <c r="D13" s="5" t="s">
        <v>7</v>
      </c>
      <c r="E13" s="31">
        <f>E18+E39+E59</f>
        <v>0</v>
      </c>
      <c r="F13" s="31">
        <f>F18++G39+G59</f>
        <v>0</v>
      </c>
      <c r="G13" s="31">
        <f>G18++H39+H59</f>
        <v>0</v>
      </c>
      <c r="H13" s="31">
        <f>H18++I39+I59</f>
        <v>0</v>
      </c>
      <c r="I13" s="31">
        <f>I18++J39+J59</f>
        <v>0</v>
      </c>
      <c r="J13" s="31">
        <f>J18++K39+K59</f>
        <v>0</v>
      </c>
      <c r="K13" s="42">
        <f t="shared" si="1"/>
        <v>0</v>
      </c>
      <c r="L13" s="13"/>
      <c r="M13" s="19"/>
    </row>
    <row r="14" spans="1:13" ht="18.75" customHeight="1">
      <c r="A14" s="52" t="s">
        <v>37</v>
      </c>
      <c r="B14" s="64" t="s">
        <v>3</v>
      </c>
      <c r="C14" s="79" t="s">
        <v>23</v>
      </c>
      <c r="D14" s="29" t="s">
        <v>5</v>
      </c>
      <c r="E14" s="30">
        <f aca="true" t="shared" si="4" ref="E14:J14">E15+E16+E17+E18</f>
        <v>1638.8</v>
      </c>
      <c r="F14" s="30">
        <f t="shared" si="4"/>
        <v>240</v>
      </c>
      <c r="G14" s="30">
        <f t="shared" si="4"/>
        <v>240</v>
      </c>
      <c r="H14" s="30">
        <f t="shared" si="4"/>
        <v>240</v>
      </c>
      <c r="I14" s="30">
        <f t="shared" si="4"/>
        <v>240</v>
      </c>
      <c r="J14" s="30">
        <f t="shared" si="4"/>
        <v>240</v>
      </c>
      <c r="K14" s="42">
        <f t="shared" si="1"/>
        <v>2838.8</v>
      </c>
      <c r="L14" s="13"/>
      <c r="M14" s="14"/>
    </row>
    <row r="15" spans="1:13" ht="54" customHeight="1">
      <c r="A15" s="52"/>
      <c r="B15" s="65"/>
      <c r="C15" s="65"/>
      <c r="D15" s="9" t="s">
        <v>15</v>
      </c>
      <c r="E15" s="44">
        <f aca="true" t="shared" si="5" ref="E15:J18">E20+E25+E31</f>
        <v>0</v>
      </c>
      <c r="F15" s="44">
        <f t="shared" si="5"/>
        <v>0</v>
      </c>
      <c r="G15" s="44">
        <f t="shared" si="5"/>
        <v>0</v>
      </c>
      <c r="H15" s="44">
        <f t="shared" si="5"/>
        <v>0</v>
      </c>
      <c r="I15" s="44">
        <f t="shared" si="5"/>
        <v>0</v>
      </c>
      <c r="J15" s="44">
        <f t="shared" si="5"/>
        <v>0</v>
      </c>
      <c r="K15" s="42">
        <f t="shared" si="1"/>
        <v>0</v>
      </c>
      <c r="L15" s="13"/>
      <c r="M15" s="14"/>
    </row>
    <row r="16" spans="1:13" ht="51.75" customHeight="1">
      <c r="A16" s="52"/>
      <c r="B16" s="65"/>
      <c r="C16" s="65"/>
      <c r="D16" s="6" t="s">
        <v>17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42">
        <f t="shared" si="1"/>
        <v>0</v>
      </c>
      <c r="L16" s="13"/>
      <c r="M16" s="14"/>
    </row>
    <row r="17" spans="1:13" ht="24" customHeight="1">
      <c r="A17" s="52"/>
      <c r="B17" s="65"/>
      <c r="C17" s="65"/>
      <c r="D17" s="6" t="s">
        <v>14</v>
      </c>
      <c r="E17" s="31">
        <f t="shared" si="5"/>
        <v>1638.8</v>
      </c>
      <c r="F17" s="31">
        <f t="shared" si="5"/>
        <v>240</v>
      </c>
      <c r="G17" s="31">
        <f t="shared" si="5"/>
        <v>240</v>
      </c>
      <c r="H17" s="31">
        <f t="shared" si="5"/>
        <v>240</v>
      </c>
      <c r="I17" s="31">
        <f t="shared" si="5"/>
        <v>240</v>
      </c>
      <c r="J17" s="31">
        <f t="shared" si="5"/>
        <v>240</v>
      </c>
      <c r="K17" s="42">
        <f t="shared" si="1"/>
        <v>2838.8</v>
      </c>
      <c r="L17" s="13"/>
      <c r="M17" s="14"/>
    </row>
    <row r="18" spans="1:12" ht="20.25" customHeight="1">
      <c r="A18" s="53"/>
      <c r="B18" s="66"/>
      <c r="C18" s="66"/>
      <c r="D18" s="5" t="s">
        <v>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42">
        <f t="shared" si="1"/>
        <v>0</v>
      </c>
      <c r="L18" s="11"/>
    </row>
    <row r="19" spans="1:13" ht="18.75" customHeight="1">
      <c r="A19" s="80" t="s">
        <v>38</v>
      </c>
      <c r="B19" s="57" t="s">
        <v>24</v>
      </c>
      <c r="C19" s="57" t="s">
        <v>32</v>
      </c>
      <c r="D19" s="49" t="s">
        <v>5</v>
      </c>
      <c r="E19" s="30">
        <v>0</v>
      </c>
      <c r="F19" s="30">
        <f>SUM(F20:F23)</f>
        <v>0</v>
      </c>
      <c r="G19" s="30">
        <f>SUM(G20:G23)</f>
        <v>0</v>
      </c>
      <c r="H19" s="30">
        <f>SUM(H20:H23)</f>
        <v>0</v>
      </c>
      <c r="I19" s="30">
        <f>SUM(I20:I23)</f>
        <v>0</v>
      </c>
      <c r="J19" s="30">
        <f>SUM(J20:J23)</f>
        <v>0</v>
      </c>
      <c r="K19" s="42">
        <f t="shared" si="1"/>
        <v>0</v>
      </c>
      <c r="L19" s="11"/>
      <c r="M19" s="3"/>
    </row>
    <row r="20" spans="1:13" ht="35.25" customHeight="1">
      <c r="A20" s="81"/>
      <c r="B20" s="58"/>
      <c r="C20" s="58"/>
      <c r="D20" s="50" t="s">
        <v>18</v>
      </c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42">
        <f t="shared" si="1"/>
        <v>0</v>
      </c>
      <c r="L20" s="11"/>
      <c r="M20" s="8"/>
    </row>
    <row r="21" spans="1:13" ht="30.75" customHeight="1">
      <c r="A21" s="81"/>
      <c r="B21" s="58"/>
      <c r="C21" s="58"/>
      <c r="D21" s="50" t="s">
        <v>19</v>
      </c>
      <c r="E21" s="30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42">
        <f t="shared" si="1"/>
        <v>0</v>
      </c>
      <c r="L21" s="11"/>
      <c r="M21" s="3"/>
    </row>
    <row r="22" spans="1:12" ht="28.5" customHeight="1">
      <c r="A22" s="81"/>
      <c r="B22" s="58"/>
      <c r="C22" s="58"/>
      <c r="D22" s="50" t="s">
        <v>14</v>
      </c>
      <c r="E22" s="30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42">
        <f t="shared" si="1"/>
        <v>0</v>
      </c>
      <c r="L22" s="11"/>
    </row>
    <row r="23" spans="1:12" ht="18.75" customHeight="1">
      <c r="A23" s="81"/>
      <c r="B23" s="59"/>
      <c r="C23" s="59"/>
      <c r="D23" s="50" t="s">
        <v>7</v>
      </c>
      <c r="E23" s="30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42">
        <f t="shared" si="1"/>
        <v>0</v>
      </c>
      <c r="L23" s="11"/>
    </row>
    <row r="24" spans="1:12" ht="18.75" customHeight="1">
      <c r="A24" s="62" t="s">
        <v>36</v>
      </c>
      <c r="B24" s="54" t="s">
        <v>24</v>
      </c>
      <c r="C24" s="54" t="s">
        <v>33</v>
      </c>
      <c r="D24" s="36" t="s">
        <v>5</v>
      </c>
      <c r="E24" s="92">
        <f aca="true" t="shared" si="6" ref="E24:J24">E25+E26+E27+E28</f>
        <v>240</v>
      </c>
      <c r="F24" s="30">
        <f t="shared" si="6"/>
        <v>240</v>
      </c>
      <c r="G24" s="30">
        <f t="shared" si="6"/>
        <v>240</v>
      </c>
      <c r="H24" s="30">
        <f t="shared" si="6"/>
        <v>240</v>
      </c>
      <c r="I24" s="30">
        <f t="shared" si="6"/>
        <v>240</v>
      </c>
      <c r="J24" s="30">
        <f t="shared" si="6"/>
        <v>240</v>
      </c>
      <c r="K24" s="42">
        <f t="shared" si="1"/>
        <v>1440</v>
      </c>
      <c r="L24" s="11"/>
    </row>
    <row r="25" spans="1:12" ht="38.25" customHeight="1">
      <c r="A25" s="63"/>
      <c r="B25" s="55"/>
      <c r="C25" s="55"/>
      <c r="D25" s="5" t="s">
        <v>18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42">
        <f t="shared" si="1"/>
        <v>0</v>
      </c>
      <c r="L25" s="11"/>
    </row>
    <row r="26" spans="1:12" s="3" customFormat="1" ht="28.5" customHeight="1">
      <c r="A26" s="63"/>
      <c r="B26" s="55"/>
      <c r="C26" s="55"/>
      <c r="D26" s="5" t="s">
        <v>19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42">
        <f t="shared" si="1"/>
        <v>0</v>
      </c>
      <c r="L26" s="11"/>
    </row>
    <row r="27" spans="1:19" s="3" customFormat="1" ht="27" customHeight="1">
      <c r="A27" s="63"/>
      <c r="B27" s="55"/>
      <c r="C27" s="55"/>
      <c r="D27" s="5" t="s">
        <v>14</v>
      </c>
      <c r="E27" s="31">
        <v>240</v>
      </c>
      <c r="F27" s="31">
        <v>240</v>
      </c>
      <c r="G27" s="31">
        <v>240</v>
      </c>
      <c r="H27" s="31">
        <v>240</v>
      </c>
      <c r="I27" s="31">
        <v>240</v>
      </c>
      <c r="J27" s="31">
        <v>240</v>
      </c>
      <c r="K27" s="42">
        <f t="shared" si="1"/>
        <v>1440</v>
      </c>
      <c r="L27" s="11"/>
      <c r="M27" s="8"/>
      <c r="N27" s="8"/>
      <c r="O27" s="8"/>
      <c r="P27" s="8"/>
      <c r="Q27" s="8"/>
      <c r="R27" s="8"/>
      <c r="S27" s="8"/>
    </row>
    <row r="28" spans="1:12" s="3" customFormat="1" ht="21" customHeight="1">
      <c r="A28" s="63"/>
      <c r="B28" s="56"/>
      <c r="C28" s="56"/>
      <c r="D28" s="5" t="s">
        <v>7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42">
        <f t="shared" si="1"/>
        <v>0</v>
      </c>
      <c r="L28" s="11"/>
    </row>
    <row r="29" spans="1:12" s="3" customFormat="1" ht="67.5" customHeight="1" hidden="1">
      <c r="A29" s="37"/>
      <c r="B29" s="38"/>
      <c r="C29" s="38"/>
      <c r="D29" s="25"/>
      <c r="E29" s="32"/>
      <c r="F29" s="32"/>
      <c r="G29" s="32"/>
      <c r="H29" s="32"/>
      <c r="I29" s="32"/>
      <c r="J29" s="32"/>
      <c r="K29" s="42">
        <f t="shared" si="1"/>
        <v>0</v>
      </c>
      <c r="L29" s="11"/>
    </row>
    <row r="30" spans="1:12" s="3" customFormat="1" ht="23.25" customHeight="1">
      <c r="A30" s="62" t="s">
        <v>34</v>
      </c>
      <c r="B30" s="54" t="s">
        <v>24</v>
      </c>
      <c r="C30" s="54" t="s">
        <v>56</v>
      </c>
      <c r="D30" s="36" t="s">
        <v>5</v>
      </c>
      <c r="E30" s="30">
        <f aca="true" t="shared" si="7" ref="E30:J30">E31+E32+E33+E34</f>
        <v>1398.8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0</v>
      </c>
      <c r="J30" s="30">
        <f t="shared" si="7"/>
        <v>0</v>
      </c>
      <c r="K30" s="42">
        <f t="shared" si="1"/>
        <v>1398.8</v>
      </c>
      <c r="L30" s="11"/>
    </row>
    <row r="31" spans="1:12" s="3" customFormat="1" ht="27" customHeight="1">
      <c r="A31" s="63"/>
      <c r="B31" s="55"/>
      <c r="C31" s="55"/>
      <c r="D31" s="5" t="s">
        <v>18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42">
        <f t="shared" si="1"/>
        <v>0</v>
      </c>
      <c r="L31" s="11"/>
    </row>
    <row r="32" spans="1:12" s="3" customFormat="1" ht="30" customHeight="1">
      <c r="A32" s="63"/>
      <c r="B32" s="55"/>
      <c r="C32" s="55"/>
      <c r="D32" s="5" t="s">
        <v>19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42">
        <f t="shared" si="1"/>
        <v>0</v>
      </c>
      <c r="L32" s="11"/>
    </row>
    <row r="33" spans="1:12" s="3" customFormat="1" ht="24" customHeight="1">
      <c r="A33" s="63"/>
      <c r="B33" s="55"/>
      <c r="C33" s="55"/>
      <c r="D33" s="5" t="s">
        <v>14</v>
      </c>
      <c r="E33" s="31">
        <v>1398.8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42">
        <f t="shared" si="1"/>
        <v>1398.8</v>
      </c>
      <c r="L33" s="11"/>
    </row>
    <row r="34" spans="1:12" s="3" customFormat="1" ht="16.5" customHeight="1">
      <c r="A34" s="63"/>
      <c r="B34" s="56"/>
      <c r="C34" s="56"/>
      <c r="D34" s="5" t="s">
        <v>7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42">
        <f t="shared" si="1"/>
        <v>0</v>
      </c>
      <c r="L34" s="11"/>
    </row>
    <row r="35" spans="1:11" ht="14.25">
      <c r="A35" s="51" t="s">
        <v>42</v>
      </c>
      <c r="B35" s="73" t="s">
        <v>3</v>
      </c>
      <c r="C35" s="82" t="s">
        <v>10</v>
      </c>
      <c r="D35" s="6" t="s">
        <v>5</v>
      </c>
      <c r="E35" s="30">
        <f aca="true" t="shared" si="8" ref="E35:J35">E36+E37+E38+E39</f>
        <v>300</v>
      </c>
      <c r="F35" s="30">
        <f t="shared" si="8"/>
        <v>402.84</v>
      </c>
      <c r="G35" s="30">
        <f t="shared" si="8"/>
        <v>402.84</v>
      </c>
      <c r="H35" s="30">
        <f t="shared" si="8"/>
        <v>402.84</v>
      </c>
      <c r="I35" s="30">
        <f t="shared" si="8"/>
        <v>402.84</v>
      </c>
      <c r="J35" s="30">
        <f t="shared" si="8"/>
        <v>402.84</v>
      </c>
      <c r="K35" s="42">
        <f t="shared" si="1"/>
        <v>2314.2</v>
      </c>
    </row>
    <row r="36" spans="1:11" ht="36" customHeight="1">
      <c r="A36" s="52"/>
      <c r="B36" s="64"/>
      <c r="C36" s="64"/>
      <c r="D36" s="26" t="s">
        <v>15</v>
      </c>
      <c r="E36" s="45">
        <f>E41+E46+E51</f>
        <v>0</v>
      </c>
      <c r="F36" s="45">
        <f aca="true" t="shared" si="9" ref="F36:J39">F41</f>
        <v>0</v>
      </c>
      <c r="G36" s="45">
        <f t="shared" si="9"/>
        <v>0</v>
      </c>
      <c r="H36" s="45">
        <v>0</v>
      </c>
      <c r="I36" s="45">
        <v>0</v>
      </c>
      <c r="J36" s="45">
        <f t="shared" si="9"/>
        <v>0</v>
      </c>
      <c r="K36" s="42">
        <f t="shared" si="1"/>
        <v>0</v>
      </c>
    </row>
    <row r="37" spans="1:11" ht="27.75" customHeight="1">
      <c r="A37" s="52"/>
      <c r="B37" s="64"/>
      <c r="C37" s="64"/>
      <c r="D37" s="24" t="s">
        <v>17</v>
      </c>
      <c r="E37" s="46">
        <f>E42+E47+E52</f>
        <v>0</v>
      </c>
      <c r="F37" s="46">
        <v>0</v>
      </c>
      <c r="G37" s="46">
        <v>0</v>
      </c>
      <c r="H37" s="46">
        <v>0</v>
      </c>
      <c r="I37" s="46">
        <f t="shared" si="9"/>
        <v>0</v>
      </c>
      <c r="J37" s="46">
        <f t="shared" si="9"/>
        <v>0</v>
      </c>
      <c r="K37" s="42">
        <f t="shared" si="1"/>
        <v>0</v>
      </c>
    </row>
    <row r="38" spans="1:11" ht="26.25">
      <c r="A38" s="52"/>
      <c r="B38" s="65"/>
      <c r="C38" s="65"/>
      <c r="D38" s="24" t="s">
        <v>14</v>
      </c>
      <c r="E38" s="31">
        <f>E43+E48+E53</f>
        <v>300</v>
      </c>
      <c r="F38" s="31">
        <v>402.84</v>
      </c>
      <c r="G38" s="31">
        <v>402.84</v>
      </c>
      <c r="H38" s="31">
        <v>402.84</v>
      </c>
      <c r="I38" s="31">
        <v>402.84</v>
      </c>
      <c r="J38" s="31">
        <v>402.84</v>
      </c>
      <c r="K38" s="42">
        <f t="shared" si="1"/>
        <v>2314.2</v>
      </c>
    </row>
    <row r="39" spans="1:11" ht="14.25">
      <c r="A39" s="53"/>
      <c r="B39" s="66"/>
      <c r="C39" s="66"/>
      <c r="D39" s="22" t="s">
        <v>7</v>
      </c>
      <c r="E39" s="32"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42">
        <f t="shared" si="1"/>
        <v>0</v>
      </c>
    </row>
    <row r="40" spans="1:11" ht="14.25">
      <c r="A40" s="62" t="s">
        <v>41</v>
      </c>
      <c r="B40" s="54" t="s">
        <v>24</v>
      </c>
      <c r="C40" s="83" t="s">
        <v>40</v>
      </c>
      <c r="D40" s="36" t="s">
        <v>5</v>
      </c>
      <c r="E40" s="30">
        <f aca="true" t="shared" si="10" ref="E40:J40">E41+E42+E43+E44</f>
        <v>270</v>
      </c>
      <c r="F40" s="30">
        <f t="shared" si="10"/>
        <v>201.42</v>
      </c>
      <c r="G40" s="30">
        <f t="shared" si="10"/>
        <v>201.42</v>
      </c>
      <c r="H40" s="30">
        <f t="shared" si="10"/>
        <v>201.42</v>
      </c>
      <c r="I40" s="30">
        <f t="shared" si="10"/>
        <v>201.42</v>
      </c>
      <c r="J40" s="30">
        <f t="shared" si="10"/>
        <v>201.42</v>
      </c>
      <c r="K40" s="42">
        <f t="shared" si="1"/>
        <v>1277.1</v>
      </c>
    </row>
    <row r="41" spans="1:11" ht="27" customHeight="1">
      <c r="A41" s="63"/>
      <c r="B41" s="55"/>
      <c r="C41" s="55"/>
      <c r="D41" s="39" t="s">
        <v>18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2">
        <f t="shared" si="1"/>
        <v>0</v>
      </c>
    </row>
    <row r="42" spans="1:11" ht="26.25">
      <c r="A42" s="63"/>
      <c r="B42" s="55"/>
      <c r="C42" s="55"/>
      <c r="D42" s="5" t="s">
        <v>19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42">
        <f t="shared" si="1"/>
        <v>0</v>
      </c>
    </row>
    <row r="43" spans="1:11" ht="26.25">
      <c r="A43" s="63"/>
      <c r="B43" s="55"/>
      <c r="C43" s="55"/>
      <c r="D43" s="5" t="s">
        <v>14</v>
      </c>
      <c r="E43" s="93">
        <v>270</v>
      </c>
      <c r="F43" s="31">
        <v>201.42</v>
      </c>
      <c r="G43" s="31">
        <v>201.42</v>
      </c>
      <c r="H43" s="31">
        <v>201.42</v>
      </c>
      <c r="I43" s="31">
        <v>201.42</v>
      </c>
      <c r="J43" s="31">
        <v>201.42</v>
      </c>
      <c r="K43" s="42">
        <f t="shared" si="1"/>
        <v>1277.1</v>
      </c>
    </row>
    <row r="44" spans="1:11" ht="14.25">
      <c r="A44" s="63"/>
      <c r="B44" s="56"/>
      <c r="C44" s="56"/>
      <c r="D44" s="22" t="s">
        <v>7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42">
        <f t="shared" si="1"/>
        <v>0</v>
      </c>
    </row>
    <row r="45" spans="1:11" ht="14.25">
      <c r="A45" s="62" t="s">
        <v>43</v>
      </c>
      <c r="B45" s="54" t="s">
        <v>24</v>
      </c>
      <c r="C45" s="83" t="s">
        <v>44</v>
      </c>
      <c r="D45" s="36" t="s">
        <v>5</v>
      </c>
      <c r="E45" s="30">
        <f aca="true" t="shared" si="11" ref="E45:J45">E46+E47+E48+E49</f>
        <v>0</v>
      </c>
      <c r="F45" s="30">
        <f t="shared" si="11"/>
        <v>0</v>
      </c>
      <c r="G45" s="30">
        <f t="shared" si="11"/>
        <v>0</v>
      </c>
      <c r="H45" s="30">
        <f t="shared" si="11"/>
        <v>0</v>
      </c>
      <c r="I45" s="30">
        <f t="shared" si="11"/>
        <v>0</v>
      </c>
      <c r="J45" s="30">
        <f t="shared" si="11"/>
        <v>0</v>
      </c>
      <c r="K45" s="42">
        <f t="shared" si="1"/>
        <v>0</v>
      </c>
    </row>
    <row r="46" spans="1:11" ht="26.25">
      <c r="A46" s="63"/>
      <c r="B46" s="55"/>
      <c r="C46" s="55"/>
      <c r="D46" s="39" t="s">
        <v>18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2">
        <f t="shared" si="1"/>
        <v>0</v>
      </c>
    </row>
    <row r="47" spans="1:11" ht="26.25">
      <c r="A47" s="63"/>
      <c r="B47" s="55"/>
      <c r="C47" s="55"/>
      <c r="D47" s="5" t="s">
        <v>19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42">
        <f t="shared" si="1"/>
        <v>0</v>
      </c>
    </row>
    <row r="48" spans="1:11" ht="26.25">
      <c r="A48" s="63"/>
      <c r="B48" s="55"/>
      <c r="C48" s="55"/>
      <c r="D48" s="5" t="s">
        <v>14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42">
        <f t="shared" si="1"/>
        <v>0</v>
      </c>
    </row>
    <row r="49" spans="1:11" ht="14.25">
      <c r="A49" s="63"/>
      <c r="B49" s="56"/>
      <c r="C49" s="56"/>
      <c r="D49" s="22" t="s">
        <v>7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42">
        <f t="shared" si="1"/>
        <v>0</v>
      </c>
    </row>
    <row r="50" spans="1:11" ht="14.25">
      <c r="A50" s="62" t="s">
        <v>45</v>
      </c>
      <c r="B50" s="54" t="s">
        <v>24</v>
      </c>
      <c r="C50" s="83" t="s">
        <v>46</v>
      </c>
      <c r="D50" s="36" t="s">
        <v>5</v>
      </c>
      <c r="E50" s="30">
        <f aca="true" t="shared" si="12" ref="E50:J50">E51+E52+E53+E54</f>
        <v>30</v>
      </c>
      <c r="F50" s="30">
        <f t="shared" si="12"/>
        <v>201.42</v>
      </c>
      <c r="G50" s="30">
        <f t="shared" si="12"/>
        <v>201.42</v>
      </c>
      <c r="H50" s="30">
        <f t="shared" si="12"/>
        <v>201.42</v>
      </c>
      <c r="I50" s="30">
        <f t="shared" si="12"/>
        <v>201.42</v>
      </c>
      <c r="J50" s="30">
        <f t="shared" si="12"/>
        <v>201.42</v>
      </c>
      <c r="K50" s="42">
        <f t="shared" si="1"/>
        <v>1037.1</v>
      </c>
    </row>
    <row r="51" spans="1:11" ht="26.25">
      <c r="A51" s="63"/>
      <c r="B51" s="55"/>
      <c r="C51" s="55"/>
      <c r="D51" s="39" t="s">
        <v>18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2">
        <f t="shared" si="1"/>
        <v>0</v>
      </c>
    </row>
    <row r="52" spans="1:11" ht="26.25">
      <c r="A52" s="63"/>
      <c r="B52" s="55"/>
      <c r="C52" s="55"/>
      <c r="D52" s="5" t="s">
        <v>19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42">
        <f t="shared" si="1"/>
        <v>0</v>
      </c>
    </row>
    <row r="53" spans="1:11" ht="26.25">
      <c r="A53" s="63"/>
      <c r="B53" s="55"/>
      <c r="C53" s="55"/>
      <c r="D53" s="5" t="s">
        <v>14</v>
      </c>
      <c r="E53" s="93">
        <v>30</v>
      </c>
      <c r="F53" s="31">
        <v>201.42</v>
      </c>
      <c r="G53" s="31">
        <v>201.42</v>
      </c>
      <c r="H53" s="31">
        <v>201.42</v>
      </c>
      <c r="I53" s="31">
        <v>201.42</v>
      </c>
      <c r="J53" s="31">
        <v>201.42</v>
      </c>
      <c r="K53" s="42">
        <f t="shared" si="1"/>
        <v>1037.1</v>
      </c>
    </row>
    <row r="54" spans="1:11" ht="14.25">
      <c r="A54" s="63"/>
      <c r="B54" s="56"/>
      <c r="C54" s="56"/>
      <c r="D54" s="22" t="s">
        <v>7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42">
        <f t="shared" si="1"/>
        <v>0</v>
      </c>
    </row>
    <row r="55" spans="1:11" ht="14.25">
      <c r="A55" s="74" t="s">
        <v>47</v>
      </c>
      <c r="B55" s="73" t="s">
        <v>3</v>
      </c>
      <c r="C55" s="82" t="s">
        <v>16</v>
      </c>
      <c r="D55" s="29" t="s">
        <v>5</v>
      </c>
      <c r="E55" s="30">
        <f aca="true" t="shared" si="13" ref="E55:J55">E56+E57+E58+E59</f>
        <v>1827.1</v>
      </c>
      <c r="F55" s="30">
        <f t="shared" si="13"/>
        <v>1827.3</v>
      </c>
      <c r="G55" s="30">
        <f t="shared" si="13"/>
        <v>1827.3</v>
      </c>
      <c r="H55" s="30">
        <f t="shared" si="13"/>
        <v>1827.3</v>
      </c>
      <c r="I55" s="30">
        <f t="shared" si="13"/>
        <v>1827.3</v>
      </c>
      <c r="J55" s="30">
        <f t="shared" si="13"/>
        <v>1827.3</v>
      </c>
      <c r="K55" s="42">
        <f t="shared" si="1"/>
        <v>10963.599999999999</v>
      </c>
    </row>
    <row r="56" spans="1:11" ht="54" customHeight="1">
      <c r="A56" s="75"/>
      <c r="B56" s="64"/>
      <c r="C56" s="64"/>
      <c r="D56" s="9" t="s">
        <v>15</v>
      </c>
      <c r="E56" s="45">
        <f aca="true" t="shared" si="14" ref="E56:J57">E61+E66+E71</f>
        <v>1607.1</v>
      </c>
      <c r="F56" s="45">
        <f t="shared" si="14"/>
        <v>1607.3</v>
      </c>
      <c r="G56" s="45">
        <f t="shared" si="14"/>
        <v>1607.3</v>
      </c>
      <c r="H56" s="45">
        <f t="shared" si="14"/>
        <v>1607.3</v>
      </c>
      <c r="I56" s="45">
        <f t="shared" si="14"/>
        <v>1607.3</v>
      </c>
      <c r="J56" s="45">
        <f t="shared" si="14"/>
        <v>1607.3</v>
      </c>
      <c r="K56" s="42">
        <f t="shared" si="1"/>
        <v>9643.6</v>
      </c>
    </row>
    <row r="57" spans="1:11" ht="48" customHeight="1">
      <c r="A57" s="75"/>
      <c r="B57" s="64"/>
      <c r="C57" s="64"/>
      <c r="D57" s="6" t="s">
        <v>17</v>
      </c>
      <c r="E57" s="46">
        <f t="shared" si="14"/>
        <v>0</v>
      </c>
      <c r="F57" s="46">
        <f aca="true" t="shared" si="15" ref="F57:J59">F62+F72</f>
        <v>0</v>
      </c>
      <c r="G57" s="46">
        <f t="shared" si="15"/>
        <v>0</v>
      </c>
      <c r="H57" s="46">
        <f t="shared" si="15"/>
        <v>0</v>
      </c>
      <c r="I57" s="46">
        <f t="shared" si="15"/>
        <v>0</v>
      </c>
      <c r="J57" s="46">
        <f t="shared" si="15"/>
        <v>0</v>
      </c>
      <c r="K57" s="42">
        <f t="shared" si="1"/>
        <v>0</v>
      </c>
    </row>
    <row r="58" spans="1:11" ht="26.25">
      <c r="A58" s="75"/>
      <c r="B58" s="65"/>
      <c r="C58" s="65"/>
      <c r="D58" s="24" t="s">
        <v>14</v>
      </c>
      <c r="E58" s="31">
        <f aca="true" t="shared" si="16" ref="E58:J58">E68++E63+E73</f>
        <v>220</v>
      </c>
      <c r="F58" s="31">
        <f t="shared" si="16"/>
        <v>220</v>
      </c>
      <c r="G58" s="31">
        <f t="shared" si="16"/>
        <v>220</v>
      </c>
      <c r="H58" s="31">
        <f t="shared" si="16"/>
        <v>220</v>
      </c>
      <c r="I58" s="31">
        <f t="shared" si="16"/>
        <v>220</v>
      </c>
      <c r="J58" s="31">
        <f t="shared" si="16"/>
        <v>220</v>
      </c>
      <c r="K58" s="42">
        <f t="shared" si="1"/>
        <v>1320</v>
      </c>
    </row>
    <row r="59" spans="1:11" ht="14.25">
      <c r="A59" s="76"/>
      <c r="B59" s="66"/>
      <c r="C59" s="66"/>
      <c r="D59" s="27" t="s">
        <v>7</v>
      </c>
      <c r="E59" s="31">
        <f>E64+E69+E74</f>
        <v>0</v>
      </c>
      <c r="F59" s="31">
        <f t="shared" si="15"/>
        <v>0</v>
      </c>
      <c r="G59" s="31">
        <f t="shared" si="15"/>
        <v>0</v>
      </c>
      <c r="H59" s="31">
        <f t="shared" si="15"/>
        <v>0</v>
      </c>
      <c r="I59" s="31">
        <f t="shared" si="15"/>
        <v>0</v>
      </c>
      <c r="J59" s="31">
        <f t="shared" si="15"/>
        <v>0</v>
      </c>
      <c r="K59" s="42">
        <f t="shared" si="1"/>
        <v>0</v>
      </c>
    </row>
    <row r="60" spans="1:11" ht="14.25">
      <c r="A60" s="62" t="s">
        <v>48</v>
      </c>
      <c r="B60" s="54" t="s">
        <v>24</v>
      </c>
      <c r="C60" s="54" t="s">
        <v>49</v>
      </c>
      <c r="D60" s="40" t="s">
        <v>5</v>
      </c>
      <c r="E60" s="30">
        <f>E61+E62+E63+E64</f>
        <v>220</v>
      </c>
      <c r="F60" s="30">
        <f>SUM(F61:F64)</f>
        <v>220</v>
      </c>
      <c r="G60" s="30">
        <f>SUM(G61:G64)</f>
        <v>220</v>
      </c>
      <c r="H60" s="30">
        <f>SUM(H61:H64)</f>
        <v>220</v>
      </c>
      <c r="I60" s="30">
        <f>SUM(I61:I64)</f>
        <v>220</v>
      </c>
      <c r="J60" s="30">
        <f>SUM(J61:J64)</f>
        <v>220</v>
      </c>
      <c r="K60" s="42">
        <f t="shared" si="1"/>
        <v>1320</v>
      </c>
    </row>
    <row r="61" spans="1:11" ht="52.5">
      <c r="A61" s="63"/>
      <c r="B61" s="55"/>
      <c r="C61" s="55"/>
      <c r="D61" s="9" t="s">
        <v>15</v>
      </c>
      <c r="E61" s="30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42">
        <f t="shared" si="1"/>
        <v>0</v>
      </c>
    </row>
    <row r="62" spans="1:11" ht="39">
      <c r="A62" s="63"/>
      <c r="B62" s="55"/>
      <c r="C62" s="55"/>
      <c r="D62" s="6" t="s">
        <v>17</v>
      </c>
      <c r="E62" s="30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42">
        <f t="shared" si="1"/>
        <v>0</v>
      </c>
    </row>
    <row r="63" spans="1:11" ht="26.25">
      <c r="A63" s="63"/>
      <c r="B63" s="55"/>
      <c r="C63" s="55"/>
      <c r="D63" s="24" t="s">
        <v>14</v>
      </c>
      <c r="E63" s="92">
        <v>220</v>
      </c>
      <c r="F63" s="31">
        <v>220</v>
      </c>
      <c r="G63" s="31">
        <v>220</v>
      </c>
      <c r="H63" s="31">
        <v>220</v>
      </c>
      <c r="I63" s="31">
        <v>220</v>
      </c>
      <c r="J63" s="31">
        <v>220</v>
      </c>
      <c r="K63" s="42">
        <f t="shared" si="1"/>
        <v>1320</v>
      </c>
    </row>
    <row r="64" spans="1:11" ht="14.25">
      <c r="A64" s="63"/>
      <c r="B64" s="56"/>
      <c r="C64" s="56"/>
      <c r="D64" s="27" t="s">
        <v>7</v>
      </c>
      <c r="E64" s="30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42">
        <f t="shared" si="1"/>
        <v>0</v>
      </c>
    </row>
    <row r="65" spans="1:11" ht="14.25">
      <c r="A65" s="67" t="s">
        <v>50</v>
      </c>
      <c r="B65" s="70" t="s">
        <v>24</v>
      </c>
      <c r="C65" s="70" t="s">
        <v>53</v>
      </c>
      <c r="D65" s="24" t="s">
        <v>5</v>
      </c>
      <c r="E65" s="30">
        <f aca="true" t="shared" si="17" ref="E65:J65">E66+E67+E68+E69</f>
        <v>391.5</v>
      </c>
      <c r="F65" s="30">
        <f t="shared" si="17"/>
        <v>1607.3</v>
      </c>
      <c r="G65" s="30">
        <f t="shared" si="17"/>
        <v>1607.3</v>
      </c>
      <c r="H65" s="30">
        <f t="shared" si="17"/>
        <v>1607.3</v>
      </c>
      <c r="I65" s="30">
        <f t="shared" si="17"/>
        <v>1607.3</v>
      </c>
      <c r="J65" s="30">
        <f t="shared" si="17"/>
        <v>1607.3</v>
      </c>
      <c r="K65" s="42">
        <f t="shared" si="1"/>
        <v>8428</v>
      </c>
    </row>
    <row r="66" spans="1:11" ht="52.5">
      <c r="A66" s="68"/>
      <c r="B66" s="71"/>
      <c r="C66" s="71"/>
      <c r="D66" s="24" t="s">
        <v>15</v>
      </c>
      <c r="E66" s="31">
        <v>391.5</v>
      </c>
      <c r="F66" s="31">
        <v>1607.3</v>
      </c>
      <c r="G66" s="31">
        <v>1607.3</v>
      </c>
      <c r="H66" s="31">
        <v>1607.3</v>
      </c>
      <c r="I66" s="31">
        <v>1607.3</v>
      </c>
      <c r="J66" s="31">
        <v>1607.3</v>
      </c>
      <c r="K66" s="42">
        <f t="shared" si="1"/>
        <v>8428</v>
      </c>
    </row>
    <row r="67" spans="1:11" ht="39">
      <c r="A67" s="68"/>
      <c r="B67" s="71"/>
      <c r="C67" s="71"/>
      <c r="D67" s="24" t="s">
        <v>6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42">
        <f t="shared" si="1"/>
        <v>0</v>
      </c>
    </row>
    <row r="68" spans="1:11" ht="26.25">
      <c r="A68" s="68"/>
      <c r="B68" s="71"/>
      <c r="C68" s="71"/>
      <c r="D68" s="24" t="s">
        <v>14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42">
        <f t="shared" si="1"/>
        <v>0</v>
      </c>
    </row>
    <row r="69" spans="1:11" ht="14.25">
      <c r="A69" s="69"/>
      <c r="B69" s="72"/>
      <c r="C69" s="72"/>
      <c r="D69" s="28" t="s">
        <v>7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42">
        <f t="shared" si="1"/>
        <v>0</v>
      </c>
    </row>
    <row r="70" spans="1:11" ht="14.25">
      <c r="A70" s="67" t="s">
        <v>51</v>
      </c>
      <c r="B70" s="70" t="s">
        <v>24</v>
      </c>
      <c r="C70" s="70" t="s">
        <v>52</v>
      </c>
      <c r="D70" s="24" t="s">
        <v>5</v>
      </c>
      <c r="E70" s="30">
        <f aca="true" t="shared" si="18" ref="E70:J70">E71+E72+E73+E74</f>
        <v>1215.6</v>
      </c>
      <c r="F70" s="30">
        <f t="shared" si="18"/>
        <v>0</v>
      </c>
      <c r="G70" s="30">
        <f t="shared" si="18"/>
        <v>0</v>
      </c>
      <c r="H70" s="30">
        <f t="shared" si="18"/>
        <v>0</v>
      </c>
      <c r="I70" s="30">
        <f t="shared" si="18"/>
        <v>0</v>
      </c>
      <c r="J70" s="30">
        <f t="shared" si="18"/>
        <v>0</v>
      </c>
      <c r="K70" s="42">
        <f t="shared" si="1"/>
        <v>1215.6</v>
      </c>
    </row>
    <row r="71" spans="1:11" ht="52.5">
      <c r="A71" s="68"/>
      <c r="B71" s="71"/>
      <c r="C71" s="71"/>
      <c r="D71" s="24" t="s">
        <v>15</v>
      </c>
      <c r="E71" s="31">
        <v>1215.6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42">
        <f t="shared" si="1"/>
        <v>1215.6</v>
      </c>
    </row>
    <row r="72" spans="1:11" ht="39">
      <c r="A72" s="68"/>
      <c r="B72" s="71"/>
      <c r="C72" s="71"/>
      <c r="D72" s="24" t="s">
        <v>6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42">
        <f>SUM(E72:J72)</f>
        <v>0</v>
      </c>
    </row>
    <row r="73" spans="1:11" ht="26.25">
      <c r="A73" s="68"/>
      <c r="B73" s="71"/>
      <c r="C73" s="71"/>
      <c r="D73" s="24" t="s">
        <v>14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42">
        <f>SUM(E73:J73)</f>
        <v>0</v>
      </c>
    </row>
    <row r="74" spans="1:11" ht="14.25">
      <c r="A74" s="69"/>
      <c r="B74" s="72"/>
      <c r="C74" s="72"/>
      <c r="D74" s="27" t="s">
        <v>7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47"/>
    </row>
    <row r="75" spans="1:11" ht="14.25">
      <c r="A75" s="7"/>
      <c r="E75" s="48"/>
      <c r="F75" s="48"/>
      <c r="G75" s="48"/>
      <c r="H75" s="48"/>
      <c r="I75" s="48"/>
      <c r="J75" s="48"/>
      <c r="K75" s="48"/>
    </row>
    <row r="76" ht="14.25">
      <c r="A76" s="7"/>
    </row>
    <row r="77" ht="14.25">
      <c r="A77" s="7"/>
    </row>
  </sheetData>
  <sheetProtection/>
  <mergeCells count="49">
    <mergeCell ref="A65:A69"/>
    <mergeCell ref="B65:B69"/>
    <mergeCell ref="C65:C69"/>
    <mergeCell ref="F1:K1"/>
    <mergeCell ref="B2:K2"/>
    <mergeCell ref="D3:K3"/>
    <mergeCell ref="D4:K4"/>
    <mergeCell ref="J5:K5"/>
    <mergeCell ref="E6:K6"/>
    <mergeCell ref="A45:A49"/>
    <mergeCell ref="B45:B49"/>
    <mergeCell ref="C45:C49"/>
    <mergeCell ref="A50:A54"/>
    <mergeCell ref="B50:B54"/>
    <mergeCell ref="C50:C54"/>
    <mergeCell ref="A8:A13"/>
    <mergeCell ref="B40:B44"/>
    <mergeCell ref="C40:C44"/>
    <mergeCell ref="C35:C39"/>
    <mergeCell ref="B8:B13"/>
    <mergeCell ref="A55:A59"/>
    <mergeCell ref="B60:B64"/>
    <mergeCell ref="C60:C64"/>
    <mergeCell ref="C8:C13"/>
    <mergeCell ref="C14:C18"/>
    <mergeCell ref="A40:A44"/>
    <mergeCell ref="A19:A23"/>
    <mergeCell ref="A30:A34"/>
    <mergeCell ref="B55:B59"/>
    <mergeCell ref="C55:C59"/>
    <mergeCell ref="D6:D7"/>
    <mergeCell ref="A14:A18"/>
    <mergeCell ref="B14:B18"/>
    <mergeCell ref="A70:A74"/>
    <mergeCell ref="B70:B74"/>
    <mergeCell ref="C70:C74"/>
    <mergeCell ref="B35:B39"/>
    <mergeCell ref="A60:A64"/>
    <mergeCell ref="B30:B34"/>
    <mergeCell ref="C30:C34"/>
    <mergeCell ref="A35:A39"/>
    <mergeCell ref="B24:B28"/>
    <mergeCell ref="B19:B23"/>
    <mergeCell ref="A6:A7"/>
    <mergeCell ref="B6:B7"/>
    <mergeCell ref="C6:C7"/>
    <mergeCell ref="A24:A28"/>
    <mergeCell ref="C24:C28"/>
    <mergeCell ref="C19:C23"/>
  </mergeCells>
  <printOptions/>
  <pageMargins left="0.7086614173228347" right="0.7086614173228347" top="0.7480314960629921" bottom="0.7480314960629921" header="0.31496062992125984" footer="0.31496062992125984"/>
  <pageSetup firstPageNumber="47" useFirstPageNumber="1" fitToHeight="2" horizontalDpi="600" verticalDpi="600" orientation="landscape" paperSize="9" scale="85" r:id="rId1"/>
  <headerFooter>
    <oddHeader>&amp;C&amp;P</oddHead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НАТАЛЬЯ БЮДЖЕТ</cp:lastModifiedBy>
  <cp:lastPrinted>2019-05-20T07:54:37Z</cp:lastPrinted>
  <dcterms:created xsi:type="dcterms:W3CDTF">2012-05-11T11:37:19Z</dcterms:created>
  <dcterms:modified xsi:type="dcterms:W3CDTF">2019-12-02T05:07:52Z</dcterms:modified>
  <cp:category/>
  <cp:version/>
  <cp:contentType/>
  <cp:contentStatus/>
</cp:coreProperties>
</file>