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ожение 5" sheetId="4" r:id="rId1"/>
  </sheets>
  <calcPr calcId="124519"/>
</workbook>
</file>

<file path=xl/calcChain.xml><?xml version="1.0" encoding="utf-8"?>
<calcChain xmlns="http://schemas.openxmlformats.org/spreadsheetml/2006/main">
  <c r="F234" i="4"/>
  <c r="E298"/>
  <c r="E297"/>
  <c r="E296"/>
  <c r="E295"/>
  <c r="K294"/>
  <c r="J294"/>
  <c r="I294"/>
  <c r="H294"/>
  <c r="G294"/>
  <c r="F294"/>
  <c r="E294"/>
  <c r="F255"/>
  <c r="E234" s="1"/>
  <c r="F256"/>
  <c r="F235"/>
  <c r="E235" s="1"/>
  <c r="E308"/>
  <c r="E307"/>
  <c r="E306"/>
  <c r="E305"/>
  <c r="K304"/>
  <c r="J304"/>
  <c r="I304"/>
  <c r="H304"/>
  <c r="G304"/>
  <c r="F304"/>
  <c r="E304" s="1"/>
  <c r="E303"/>
  <c r="E302"/>
  <c r="E301"/>
  <c r="E300"/>
  <c r="K299"/>
  <c r="J299"/>
  <c r="I299"/>
  <c r="H299"/>
  <c r="G299"/>
  <c r="F299"/>
  <c r="E299" s="1"/>
  <c r="E256"/>
  <c r="E109"/>
  <c r="E108"/>
  <c r="E107"/>
  <c r="J106"/>
  <c r="I106"/>
  <c r="H106"/>
  <c r="G106"/>
  <c r="F106"/>
  <c r="F62"/>
  <c r="F63"/>
  <c r="E100"/>
  <c r="E99"/>
  <c r="E98"/>
  <c r="E97"/>
  <c r="K96"/>
  <c r="J96"/>
  <c r="I96"/>
  <c r="H96"/>
  <c r="G96"/>
  <c r="F96"/>
  <c r="E293"/>
  <c r="E292"/>
  <c r="E291"/>
  <c r="E290"/>
  <c r="K289"/>
  <c r="J289"/>
  <c r="I289"/>
  <c r="H289"/>
  <c r="G289"/>
  <c r="F289"/>
  <c r="E289" s="1"/>
  <c r="F114"/>
  <c r="F58" s="1"/>
  <c r="F113"/>
  <c r="F57" s="1"/>
  <c r="F112"/>
  <c r="F56" s="1"/>
  <c r="E119"/>
  <c r="E118"/>
  <c r="J116"/>
  <c r="I116"/>
  <c r="H116"/>
  <c r="G116"/>
  <c r="F116"/>
  <c r="F44"/>
  <c r="E44" s="1"/>
  <c r="F45"/>
  <c r="E255"/>
  <c r="F191"/>
  <c r="F145" s="1"/>
  <c r="F190"/>
  <c r="F189"/>
  <c r="E189" s="1"/>
  <c r="E222"/>
  <c r="E221"/>
  <c r="E220"/>
  <c r="E219"/>
  <c r="K218"/>
  <c r="J218"/>
  <c r="I218"/>
  <c r="H218"/>
  <c r="G218"/>
  <c r="F218"/>
  <c r="F150"/>
  <c r="F144" s="1"/>
  <c r="F149"/>
  <c r="F143" s="1"/>
  <c r="E182"/>
  <c r="E181"/>
  <c r="E180"/>
  <c r="E179"/>
  <c r="K178"/>
  <c r="J178"/>
  <c r="I178"/>
  <c r="H178"/>
  <c r="G178"/>
  <c r="F178"/>
  <c r="G19"/>
  <c r="H19"/>
  <c r="I19"/>
  <c r="J19"/>
  <c r="K19"/>
  <c r="E22"/>
  <c r="E23"/>
  <c r="E24"/>
  <c r="E45"/>
  <c r="G43"/>
  <c r="H43"/>
  <c r="I43"/>
  <c r="J43"/>
  <c r="K43"/>
  <c r="E46"/>
  <c r="E47"/>
  <c r="E48"/>
  <c r="G49"/>
  <c r="H49"/>
  <c r="I49"/>
  <c r="J49"/>
  <c r="K49"/>
  <c r="F49"/>
  <c r="E50"/>
  <c r="E51"/>
  <c r="E52"/>
  <c r="E53"/>
  <c r="E54"/>
  <c r="F28"/>
  <c r="E28" s="1"/>
  <c r="F27"/>
  <c r="F21" s="1"/>
  <c r="F26"/>
  <c r="E26" s="1"/>
  <c r="G25"/>
  <c r="H25"/>
  <c r="I25"/>
  <c r="J25"/>
  <c r="K25"/>
  <c r="E27"/>
  <c r="E29"/>
  <c r="E30"/>
  <c r="G37"/>
  <c r="H37"/>
  <c r="I37"/>
  <c r="J37"/>
  <c r="K37"/>
  <c r="F37"/>
  <c r="E42"/>
  <c r="E38"/>
  <c r="E39"/>
  <c r="E40"/>
  <c r="E41"/>
  <c r="E33"/>
  <c r="E34"/>
  <c r="E35"/>
  <c r="E36"/>
  <c r="G31"/>
  <c r="H31"/>
  <c r="I31"/>
  <c r="J31"/>
  <c r="K31"/>
  <c r="E32"/>
  <c r="F31"/>
  <c r="G233"/>
  <c r="H233"/>
  <c r="I233"/>
  <c r="J233"/>
  <c r="K233"/>
  <c r="E236"/>
  <c r="E237"/>
  <c r="E238"/>
  <c r="G279"/>
  <c r="H279"/>
  <c r="I279"/>
  <c r="J279"/>
  <c r="K279"/>
  <c r="F279"/>
  <c r="G274"/>
  <c r="H274"/>
  <c r="I274"/>
  <c r="J274"/>
  <c r="K274"/>
  <c r="F274"/>
  <c r="E275"/>
  <c r="E276"/>
  <c r="E277"/>
  <c r="E278"/>
  <c r="G254"/>
  <c r="H254"/>
  <c r="I254"/>
  <c r="J254"/>
  <c r="K254"/>
  <c r="K264"/>
  <c r="J264"/>
  <c r="I264"/>
  <c r="H264"/>
  <c r="G264"/>
  <c r="F264"/>
  <c r="E265"/>
  <c r="E266"/>
  <c r="E267"/>
  <c r="E268"/>
  <c r="G259"/>
  <c r="H259"/>
  <c r="I259"/>
  <c r="J259"/>
  <c r="K259"/>
  <c r="F259"/>
  <c r="E259" s="1"/>
  <c r="E260"/>
  <c r="E261"/>
  <c r="E262"/>
  <c r="E263"/>
  <c r="E242"/>
  <c r="E243"/>
  <c r="E241"/>
  <c r="E240"/>
  <c r="G239"/>
  <c r="H239"/>
  <c r="I239"/>
  <c r="J239"/>
  <c r="K239"/>
  <c r="F239"/>
  <c r="E250"/>
  <c r="E251"/>
  <c r="E252"/>
  <c r="E253"/>
  <c r="H249"/>
  <c r="I249"/>
  <c r="J249"/>
  <c r="K249"/>
  <c r="G249"/>
  <c r="F249"/>
  <c r="E249" s="1"/>
  <c r="G244"/>
  <c r="H244"/>
  <c r="I244"/>
  <c r="J244"/>
  <c r="K244"/>
  <c r="E245"/>
  <c r="E246"/>
  <c r="E247"/>
  <c r="E248"/>
  <c r="F244"/>
  <c r="E244" s="1"/>
  <c r="G228"/>
  <c r="H228"/>
  <c r="I228"/>
  <c r="J228"/>
  <c r="K228"/>
  <c r="F228"/>
  <c r="E229"/>
  <c r="E230"/>
  <c r="E231"/>
  <c r="E232"/>
  <c r="E191"/>
  <c r="E190"/>
  <c r="E217"/>
  <c r="E216"/>
  <c r="E215"/>
  <c r="E214"/>
  <c r="K213"/>
  <c r="J213"/>
  <c r="I213"/>
  <c r="H213"/>
  <c r="G213"/>
  <c r="F213"/>
  <c r="E212"/>
  <c r="E211"/>
  <c r="E210"/>
  <c r="E209"/>
  <c r="K208"/>
  <c r="J208"/>
  <c r="I208"/>
  <c r="H208"/>
  <c r="G208"/>
  <c r="F208"/>
  <c r="E207"/>
  <c r="E206"/>
  <c r="E205"/>
  <c r="E204"/>
  <c r="K203"/>
  <c r="J203"/>
  <c r="I203"/>
  <c r="H203"/>
  <c r="G203"/>
  <c r="F203"/>
  <c r="E202"/>
  <c r="E201"/>
  <c r="E200"/>
  <c r="E199"/>
  <c r="K198"/>
  <c r="J198"/>
  <c r="I198"/>
  <c r="H198"/>
  <c r="G198"/>
  <c r="F198"/>
  <c r="E197"/>
  <c r="E196"/>
  <c r="E195"/>
  <c r="E194"/>
  <c r="K193"/>
  <c r="J193"/>
  <c r="I193"/>
  <c r="H193"/>
  <c r="G193"/>
  <c r="F193"/>
  <c r="F223"/>
  <c r="E224"/>
  <c r="E225"/>
  <c r="E226"/>
  <c r="E227"/>
  <c r="K188"/>
  <c r="E192"/>
  <c r="E187"/>
  <c r="E186"/>
  <c r="E185"/>
  <c r="E184"/>
  <c r="K183"/>
  <c r="J183"/>
  <c r="I183"/>
  <c r="H183"/>
  <c r="G183"/>
  <c r="F183"/>
  <c r="E177"/>
  <c r="E176"/>
  <c r="E175"/>
  <c r="E174"/>
  <c r="K173"/>
  <c r="J173"/>
  <c r="I173"/>
  <c r="H173"/>
  <c r="G173"/>
  <c r="F173"/>
  <c r="G168"/>
  <c r="H168"/>
  <c r="I168"/>
  <c r="J168"/>
  <c r="K168"/>
  <c r="F168"/>
  <c r="E169"/>
  <c r="E170"/>
  <c r="E171"/>
  <c r="E172"/>
  <c r="K163"/>
  <c r="F163"/>
  <c r="E164"/>
  <c r="E165"/>
  <c r="E166"/>
  <c r="E167"/>
  <c r="G158"/>
  <c r="H158"/>
  <c r="I158"/>
  <c r="J158"/>
  <c r="K158"/>
  <c r="F158"/>
  <c r="G153"/>
  <c r="H153"/>
  <c r="I153"/>
  <c r="J153"/>
  <c r="K153"/>
  <c r="F153"/>
  <c r="E154"/>
  <c r="E155"/>
  <c r="E156"/>
  <c r="E157"/>
  <c r="G148"/>
  <c r="H148"/>
  <c r="I148"/>
  <c r="J148"/>
  <c r="K148"/>
  <c r="G113"/>
  <c r="H113"/>
  <c r="I113"/>
  <c r="J113"/>
  <c r="K113"/>
  <c r="G112"/>
  <c r="H112"/>
  <c r="I112"/>
  <c r="J112"/>
  <c r="K112"/>
  <c r="F101"/>
  <c r="E139"/>
  <c r="E138"/>
  <c r="E137"/>
  <c r="J136"/>
  <c r="I136"/>
  <c r="H136"/>
  <c r="G136"/>
  <c r="F136"/>
  <c r="E134"/>
  <c r="E133"/>
  <c r="E132"/>
  <c r="J131"/>
  <c r="I131"/>
  <c r="H131"/>
  <c r="G131"/>
  <c r="F131"/>
  <c r="E129"/>
  <c r="E128"/>
  <c r="E127"/>
  <c r="J126"/>
  <c r="I126"/>
  <c r="H126"/>
  <c r="G126"/>
  <c r="F126"/>
  <c r="E124"/>
  <c r="E123"/>
  <c r="E122"/>
  <c r="J121"/>
  <c r="I121"/>
  <c r="H121"/>
  <c r="G121"/>
  <c r="F121"/>
  <c r="E95"/>
  <c r="E94"/>
  <c r="E93"/>
  <c r="E92"/>
  <c r="K91"/>
  <c r="J91"/>
  <c r="I91"/>
  <c r="H91"/>
  <c r="G91"/>
  <c r="F91"/>
  <c r="E90"/>
  <c r="E70"/>
  <c r="E69"/>
  <c r="E68"/>
  <c r="E67"/>
  <c r="K66"/>
  <c r="E84"/>
  <c r="F81"/>
  <c r="F76"/>
  <c r="F71"/>
  <c r="E280"/>
  <c r="E282"/>
  <c r="E281"/>
  <c r="G269"/>
  <c r="H269"/>
  <c r="I269"/>
  <c r="J269"/>
  <c r="K269"/>
  <c r="F269"/>
  <c r="E271"/>
  <c r="E257"/>
  <c r="E258"/>
  <c r="E162"/>
  <c r="E161"/>
  <c r="E116" l="1"/>
  <c r="E106"/>
  <c r="E49"/>
  <c r="E96"/>
  <c r="E178"/>
  <c r="E218"/>
  <c r="E21"/>
  <c r="F43"/>
  <c r="E43" s="1"/>
  <c r="F20"/>
  <c r="E20" s="1"/>
  <c r="F16"/>
  <c r="F25"/>
  <c r="E25" s="1"/>
  <c r="E37"/>
  <c r="E31"/>
  <c r="F254"/>
  <c r="E254" s="1"/>
  <c r="F233"/>
  <c r="E233" s="1"/>
  <c r="E279"/>
  <c r="E274"/>
  <c r="E264"/>
  <c r="F148"/>
  <c r="E198"/>
  <c r="E228"/>
  <c r="E213"/>
  <c r="E208"/>
  <c r="E203"/>
  <c r="E193"/>
  <c r="F61"/>
  <c r="F111"/>
  <c r="F55"/>
  <c r="E183"/>
  <c r="E173"/>
  <c r="E168"/>
  <c r="E153"/>
  <c r="E136"/>
  <c r="E131"/>
  <c r="E126"/>
  <c r="E269"/>
  <c r="E121"/>
  <c r="E91"/>
  <c r="J86"/>
  <c r="K86"/>
  <c r="E85" s="1"/>
  <c r="E82"/>
  <c r="E72"/>
  <c r="E77"/>
  <c r="E73"/>
  <c r="E283"/>
  <c r="J223"/>
  <c r="I223"/>
  <c r="H223"/>
  <c r="G223"/>
  <c r="J188"/>
  <c r="I188"/>
  <c r="H188"/>
  <c r="G188"/>
  <c r="F188"/>
  <c r="E149"/>
  <c r="J163"/>
  <c r="I163"/>
  <c r="H163"/>
  <c r="G163"/>
  <c r="E160"/>
  <c r="E114"/>
  <c r="E113"/>
  <c r="E112"/>
  <c r="J111"/>
  <c r="I111"/>
  <c r="H111"/>
  <c r="G111"/>
  <c r="E104"/>
  <c r="E103"/>
  <c r="E102"/>
  <c r="J101"/>
  <c r="J66" s="1"/>
  <c r="I101"/>
  <c r="I66" s="1"/>
  <c r="H101"/>
  <c r="H66" s="1"/>
  <c r="G101"/>
  <c r="G66" s="1"/>
  <c r="F66"/>
  <c r="G55"/>
  <c r="H55"/>
  <c r="I55"/>
  <c r="J55"/>
  <c r="K55"/>
  <c r="E56"/>
  <c r="E58"/>
  <c r="E59"/>
  <c r="E60"/>
  <c r="E147"/>
  <c r="E146"/>
  <c r="E145"/>
  <c r="E144"/>
  <c r="E143"/>
  <c r="K142"/>
  <c r="J142"/>
  <c r="I142"/>
  <c r="H142"/>
  <c r="G142"/>
  <c r="K71"/>
  <c r="G71"/>
  <c r="F142" l="1"/>
  <c r="F14"/>
  <c r="F19"/>
  <c r="E19" s="1"/>
  <c r="F15"/>
  <c r="I71"/>
  <c r="E66"/>
  <c r="E223"/>
  <c r="E57"/>
  <c r="H71"/>
  <c r="J71"/>
  <c r="E188"/>
  <c r="E163"/>
  <c r="I86"/>
  <c r="E148"/>
  <c r="E101"/>
  <c r="E158"/>
  <c r="E142"/>
  <c r="E111"/>
  <c r="E55"/>
  <c r="F13" l="1"/>
  <c r="E71"/>
  <c r="H86"/>
  <c r="E89"/>
  <c r="E88"/>
  <c r="E79"/>
  <c r="E78"/>
  <c r="J76"/>
  <c r="I76"/>
  <c r="H76"/>
  <c r="G76"/>
  <c r="G81"/>
  <c r="H81"/>
  <c r="I81"/>
  <c r="J81"/>
  <c r="E83"/>
  <c r="E75"/>
  <c r="E74"/>
  <c r="G86" l="1"/>
  <c r="E76"/>
  <c r="E81"/>
  <c r="E273"/>
  <c r="E272"/>
  <c r="E270"/>
  <c r="E150"/>
  <c r="E65"/>
  <c r="E64"/>
  <c r="E63"/>
  <c r="E62"/>
  <c r="K61"/>
  <c r="J61"/>
  <c r="I61"/>
  <c r="H61"/>
  <c r="G61"/>
  <c r="E18"/>
  <c r="E17"/>
  <c r="E16"/>
  <c r="E15"/>
  <c r="E14"/>
  <c r="K13"/>
  <c r="J13"/>
  <c r="I13"/>
  <c r="H13"/>
  <c r="G13"/>
  <c r="E87" l="1"/>
  <c r="E239"/>
  <c r="E13"/>
  <c r="E61"/>
  <c r="F86" l="1"/>
  <c r="E86" s="1"/>
</calcChain>
</file>

<file path=xl/sharedStrings.xml><?xml version="1.0" encoding="utf-8"?>
<sst xmlns="http://schemas.openxmlformats.org/spreadsheetml/2006/main" count="476" uniqueCount="118">
  <si>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</si>
  <si>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</si>
  <si>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</si>
  <si>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</si>
  <si>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</si>
  <si>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</si>
  <si>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</si>
  <si>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</si>
  <si>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</si>
  <si>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</si>
  <si>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</si>
  <si>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</si>
  <si>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</si>
  <si>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</si>
  <si>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</si>
  <si>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</si>
  <si>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</si>
  <si>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</si>
  <si>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</si>
  <si>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</si>
  <si>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</si>
  <si>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</si>
  <si>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</si>
  <si>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</si>
  <si>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</si>
  <si>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</si>
  <si>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</si>
  <si>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</si>
  <si>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</si>
  <si>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</si>
  <si>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</si>
  <si>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</si>
  <si>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</si>
  <si>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</si>
  <si>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Основное мероприятие 5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</si>
  <si>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</si>
  <si>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</si>
  <si>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</si>
  <si>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</si>
  <si>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</si>
  <si>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</si>
  <si>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</si>
  <si>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</si>
  <si>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</si>
  <si>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 xml:space="preserve">Обеспечение государственных гарантий права граждан на получение общедоступного и бесплатного дошкольного образования в частных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</si>
  <si>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r>
      <t xml:space="preserve">Обеспечение государственных гарантий права граждан на получение общедоступного и бесплатного дошкольного образования в </t>
    </r>
    <r>
      <rPr>
        <b/>
        <sz val="12"/>
        <color theme="1"/>
        <rFont val="Times New Roman"/>
        <family val="1"/>
        <charset val="204"/>
      </rPr>
      <t>частных</t>
    </r>
    <r>
      <rPr>
        <sz val="12"/>
        <color theme="1"/>
        <rFont val="Times New Roman"/>
        <family val="1"/>
        <charset val="204"/>
      </rPr>
      <t xml:space="preserve">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  </r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</si>
  <si>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</si>
  <si>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</si>
  <si>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</si>
  <si>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</si>
  <si>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</si>
  <si>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</si>
  <si>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</si>
  <si>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</si>
  <si>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</si>
  <si>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</si>
  <si>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</si>
  <si>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</si>
  <si>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</si>
  <si>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</si>
  <si>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</si>
  <si>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</si>
  <si>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Создание условий функционирования общеобразовательных учреждений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</si>
  <si>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</si>
  <si>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</si>
  <si>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</si>
  <si>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</si>
  <si>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Создание условий для сохранения и развития дополнительного образования  в сфере культуры и искусства</t>
  </si>
  <si>
    <t>Субсидии на оплату труда и начисления на выплаты по оплате труда работников бюджетной сферы в Республике Алтай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</si>
  <si>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</si>
  <si>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</si>
  <si>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</si>
  <si>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пожарной безопасности объектов образования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</si>
  <si>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</si>
  <si>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</si>
  <si>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</si>
  <si>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</si>
  <si>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</si>
  <si>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</si>
  <si>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</si>
  <si>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Расходы на капитальные вложения в объекты муниципальной собственности в рамках создания новых мест в общеобразовательных организациях </t>
  </si>
  <si>
    <t>Создание новых  мест в общеобразовательных организациях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</si>
  <si>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</si>
  <si>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мероприятие 1</t>
  </si>
  <si>
    <t>мероприятие 2</t>
  </si>
  <si>
    <t>Отдел по молодеж-ной политике, физи-ческой культуре и спорту , Управление образования</t>
  </si>
  <si>
    <t>Основное мероприятие 6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</si>
  <si>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</si>
  <si>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</si>
  <si>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</si>
  <si>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</si>
  <si>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Обеспечение сохранности зданий и сооружений, строительство, реконструкция и капитальных ремонт объектов дошкольного образования (расходы на капитальные вложения в объекты мун.собственности)</t>
  </si>
  <si>
    <t>Материально-техническое обеспечение образовательных организаций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</si>
  <si>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</si>
  <si>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</si>
  <si>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</si>
  <si>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Проведение капитального ремонта объектов дошкольного образования</t>
  </si>
  <si>
    <t>Создание условий для сохранения и развития дополнительного образования в МОУДОД Усть-Коксинская ДШИ( с з/п)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</si>
  <si>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</si>
  <si>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</si>
  <si>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</si>
  <si>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пожарной безопасности объектов дополнительгого образования</t>
  </si>
  <si>
    <t>Мероприятие 07101S6200</t>
  </si>
  <si>
    <t>Материально-техническое обеспечение дошкольных учреждений</t>
  </si>
  <si>
    <t>Обеспечение безопасной эксплуатации электрооборудования и электрических сетей объектов образования</t>
  </si>
  <si>
    <t xml:space="preserve">Расходы на капитальные вложения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</si>
  <si>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Мероприятие (0710402000;07104S6200)</t>
  </si>
  <si>
    <t>Мероприятие (07104L159П)</t>
  </si>
  <si>
    <t>Мероприятие (071Р2491П0)</t>
  </si>
  <si>
    <t>Мероприятие (071Р25232П)</t>
  </si>
  <si>
    <t>Содание дополнительных мест в общеобразовательных организациях</t>
  </si>
  <si>
    <t>Основное мероприятие 9</t>
  </si>
  <si>
    <t>Обеспечение сохранности зданий и сооружений,строительство,реконструкция и капитальный ремонт объектов дополнительного образования( развите доп.образования 07309S7600)</t>
  </si>
  <si>
    <t>Основное мероприятие 10</t>
  </si>
  <si>
    <t>Обеспечение функционирования модели персонифицированного финансирования дополнительного образования детей</t>
  </si>
  <si>
    <t xml:space="preserve">Приложение N 5   к Постановлению № 975 от 02.12.2019г " О внесении изменений и дополнений в муниципальную программу " Развитие  образования МО "Усть-Коксинский район" Республики Алтай"
</t>
  </si>
  <si>
    <t>Основное мероприятие 8</t>
  </si>
  <si>
    <t>Обеспечение безопасной эксплуатации электрооборудования и электрических сетей объектов дополнительгого образования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</si>
</sst>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2" fontId="0" fillId="2" borderId="0" xfId="0" applyNumberFormat="1" applyFill="1" applyAlignment="1">
      <alignment vertical="center"/>
    </xf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4" fontId="0" fillId="0" borderId="1" xfId="0" applyNumberForma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4" fontId="0" fillId="6" borderId="1" xfId="0" applyNumberFormat="1" applyFill="1" applyBorder="1"/>
    <xf numFmtId="2" fontId="0" fillId="6" borderId="1" xfId="0" applyNumberFormat="1" applyFill="1" applyBorder="1"/>
    <xf numFmtId="2" fontId="0" fillId="6" borderId="1" xfId="0" applyNumberFormat="1" applyFill="1" applyBorder="1" applyAlignment="1">
      <alignment vertical="center"/>
    </xf>
    <xf numFmtId="4" fontId="0" fillId="6" borderId="1" xfId="0" applyNumberFormat="1" applyFill="1" applyBorder="1" applyAlignment="1">
      <alignment vertical="center"/>
    </xf>
    <xf numFmtId="4" fontId="1" fillId="6" borderId="1" xfId="0" applyNumberFormat="1" applyFont="1" applyFill="1" applyBorder="1"/>
    <xf numFmtId="2" fontId="1" fillId="6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2" fontId="0" fillId="6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2" fontId="0" fillId="6" borderId="1" xfId="0" applyNumberForma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vertical="center"/>
    </xf>
    <xf numFmtId="2" fontId="7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/>
    <xf numFmtId="2" fontId="8" fillId="6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/>
    </xf>
    <xf numFmtId="2" fontId="0" fillId="7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6"/>
  <sheetViews>
    <sheetView tabSelected="1" view="pageBreakPreview" zoomScale="90" zoomScaleSheetLayoutView="90" workbookViewId="0">
      <selection activeCell="F33" sqref="F33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88671875" customWidth="1"/>
    <col min="6" max="6" width="12.33203125" customWidth="1"/>
    <col min="7" max="7" width="12.109375" customWidth="1"/>
    <col min="8" max="8" width="12.33203125" customWidth="1"/>
    <col min="9" max="9" width="11.6640625" customWidth="1"/>
    <col min="10" max="10" width="12.5546875" customWidth="1"/>
    <col min="11" max="11" width="11.5546875" bestFit="1" customWidth="1"/>
  </cols>
  <sheetData>
    <row r="1" spans="1:11" ht="27" customHeight="1">
      <c r="F1" s="98" t="s">
        <v>115</v>
      </c>
      <c r="G1" s="98"/>
      <c r="H1" s="98"/>
      <c r="I1" s="98"/>
      <c r="J1" s="98"/>
      <c r="K1" s="98"/>
    </row>
    <row r="2" spans="1:11" ht="39.6" customHeight="1">
      <c r="F2" s="98"/>
      <c r="G2" s="98"/>
      <c r="H2" s="98"/>
      <c r="I2" s="98"/>
      <c r="J2" s="98"/>
      <c r="K2" s="98"/>
    </row>
    <row r="4" spans="1:11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>
      <c r="A5" s="100" t="s">
        <v>2</v>
      </c>
      <c r="B5" s="100"/>
      <c r="C5" s="100"/>
      <c r="D5" s="84" t="s">
        <v>47</v>
      </c>
      <c r="E5" s="84"/>
      <c r="F5" s="84"/>
      <c r="G5" s="84"/>
      <c r="H5" s="84"/>
      <c r="I5" s="84"/>
      <c r="J5" s="84"/>
      <c r="K5" s="84"/>
    </row>
    <row r="6" spans="1:11">
      <c r="A6" s="100" t="s">
        <v>3</v>
      </c>
      <c r="B6" s="100"/>
      <c r="C6" s="100"/>
      <c r="D6" s="85" t="s">
        <v>48</v>
      </c>
      <c r="E6" s="85"/>
      <c r="F6" s="85"/>
      <c r="G6" s="85"/>
      <c r="H6" s="85"/>
      <c r="I6" s="85"/>
      <c r="J6" s="85"/>
      <c r="K6" s="85"/>
    </row>
    <row r="11" spans="1:11" ht="15.6">
      <c r="A11" s="102" t="s">
        <v>5</v>
      </c>
      <c r="B11" s="86" t="s">
        <v>6</v>
      </c>
      <c r="C11" s="86" t="s">
        <v>7</v>
      </c>
      <c r="D11" s="86" t="s">
        <v>8</v>
      </c>
      <c r="E11" s="11"/>
      <c r="F11" s="101" t="s">
        <v>9</v>
      </c>
      <c r="G11" s="101"/>
      <c r="H11" s="101"/>
      <c r="I11" s="101"/>
      <c r="J11" s="101"/>
      <c r="K11" s="101"/>
    </row>
    <row r="12" spans="1:11" ht="15.6">
      <c r="A12" s="103"/>
      <c r="B12" s="81"/>
      <c r="C12" s="81"/>
      <c r="D12" s="81"/>
      <c r="E12" s="12" t="s">
        <v>16</v>
      </c>
      <c r="F12" s="13" t="s">
        <v>10</v>
      </c>
      <c r="G12" s="13" t="s">
        <v>11</v>
      </c>
      <c r="H12" s="13" t="s">
        <v>12</v>
      </c>
      <c r="I12" s="13" t="s">
        <v>13</v>
      </c>
      <c r="J12" s="13" t="s">
        <v>14</v>
      </c>
      <c r="K12" s="13" t="s">
        <v>15</v>
      </c>
    </row>
    <row r="13" spans="1:11" ht="15.6">
      <c r="A13" s="86" t="s">
        <v>1</v>
      </c>
      <c r="B13" s="86" t="s">
        <v>61</v>
      </c>
      <c r="C13" s="86" t="s">
        <v>28</v>
      </c>
      <c r="D13" s="14" t="s">
        <v>22</v>
      </c>
      <c r="E13" s="15">
        <f>F13+G13+H13+I13+J13+K13</f>
        <v>4197468.0669999998</v>
      </c>
      <c r="F13" s="75">
        <f>F14+F15+F16+F17+F18</f>
        <v>823251.32700000005</v>
      </c>
      <c r="G13" s="16">
        <f t="shared" ref="G13:K13" si="0">G14+G15+G16+G17+G18</f>
        <v>973512.21000000008</v>
      </c>
      <c r="H13" s="16">
        <f t="shared" si="0"/>
        <v>705712.54</v>
      </c>
      <c r="I13" s="16">
        <f t="shared" si="0"/>
        <v>564997.33000000007</v>
      </c>
      <c r="J13" s="16">
        <f t="shared" si="0"/>
        <v>564997.33000000007</v>
      </c>
      <c r="K13" s="16">
        <f t="shared" si="0"/>
        <v>564997.33000000007</v>
      </c>
    </row>
    <row r="14" spans="1:11" ht="62.4">
      <c r="A14" s="86"/>
      <c r="B14" s="86"/>
      <c r="C14" s="86"/>
      <c r="D14" s="17" t="s">
        <v>17</v>
      </c>
      <c r="E14" s="18">
        <f t="shared" ref="E14:E18" si="1">F14+G14+H14+I14+J14+K14</f>
        <v>914181.38699999999</v>
      </c>
      <c r="F14" s="19">
        <f>F20+F56+F143+F234</f>
        <v>154459.747</v>
      </c>
      <c r="G14" s="19">
        <v>154943.01</v>
      </c>
      <c r="H14" s="19">
        <v>152265.01999999999</v>
      </c>
      <c r="I14" s="19">
        <v>150837.87</v>
      </c>
      <c r="J14" s="19">
        <v>150837.87</v>
      </c>
      <c r="K14" s="19">
        <v>150837.87</v>
      </c>
    </row>
    <row r="15" spans="1:11" ht="82.2" customHeight="1">
      <c r="A15" s="86"/>
      <c r="B15" s="86"/>
      <c r="C15" s="86"/>
      <c r="D15" s="17" t="s">
        <v>18</v>
      </c>
      <c r="E15" s="18">
        <f t="shared" si="1"/>
        <v>2517911.9899999998</v>
      </c>
      <c r="F15" s="6">
        <f>F21+F57+F144+F235</f>
        <v>458055.45</v>
      </c>
      <c r="G15" s="6">
        <v>422766.06</v>
      </c>
      <c r="H15" s="6">
        <v>412054.1</v>
      </c>
      <c r="I15" s="6">
        <v>408345.46</v>
      </c>
      <c r="J15" s="6">
        <v>408345.46</v>
      </c>
      <c r="K15" s="6">
        <v>408345.46</v>
      </c>
    </row>
    <row r="16" spans="1:11" ht="62.4">
      <c r="A16" s="86"/>
      <c r="B16" s="86"/>
      <c r="C16" s="86"/>
      <c r="D16" s="17" t="s">
        <v>19</v>
      </c>
      <c r="E16" s="18">
        <f t="shared" si="1"/>
        <v>765374.69000000006</v>
      </c>
      <c r="F16" s="6">
        <f>F22+F58+F145+F236</f>
        <v>210736.13</v>
      </c>
      <c r="G16" s="6">
        <v>395803.14</v>
      </c>
      <c r="H16" s="6">
        <v>141393.42000000001</v>
      </c>
      <c r="I16" s="6">
        <v>5814</v>
      </c>
      <c r="J16" s="6">
        <v>5814</v>
      </c>
      <c r="K16" s="6">
        <v>5814</v>
      </c>
    </row>
    <row r="17" spans="1:12" ht="78">
      <c r="A17" s="86"/>
      <c r="B17" s="86"/>
      <c r="C17" s="86"/>
      <c r="D17" s="17" t="s">
        <v>20</v>
      </c>
      <c r="E17" s="18">
        <f t="shared" si="1"/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2" ht="46.8">
      <c r="A18" s="86"/>
      <c r="B18" s="86"/>
      <c r="C18" s="86"/>
      <c r="D18" s="17" t="s">
        <v>21</v>
      </c>
      <c r="E18" s="18">
        <f t="shared" si="1"/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2" ht="15.6">
      <c r="A19" s="86" t="s">
        <v>4</v>
      </c>
      <c r="B19" s="87" t="s">
        <v>55</v>
      </c>
      <c r="C19" s="87" t="s">
        <v>28</v>
      </c>
      <c r="D19" s="23" t="s">
        <v>22</v>
      </c>
      <c r="E19" s="24">
        <f>F19+G19+H19+I19+J19+K19</f>
        <v>130887.15999999997</v>
      </c>
      <c r="F19" s="22">
        <f>F20+F21+F22+F23+F24</f>
        <v>23338.36</v>
      </c>
      <c r="G19" s="22">
        <f t="shared" ref="G19:K19" si="2">G20+G21+G22+G23+G24</f>
        <v>21509.759999999998</v>
      </c>
      <c r="H19" s="22">
        <f t="shared" si="2"/>
        <v>21509.759999999998</v>
      </c>
      <c r="I19" s="22">
        <f t="shared" si="2"/>
        <v>21509.759999999998</v>
      </c>
      <c r="J19" s="22">
        <f t="shared" si="2"/>
        <v>21509.759999999998</v>
      </c>
      <c r="K19" s="22">
        <f t="shared" si="2"/>
        <v>21509.759999999998</v>
      </c>
    </row>
    <row r="20" spans="1:12" ht="62.4">
      <c r="A20" s="86"/>
      <c r="B20" s="87"/>
      <c r="C20" s="87"/>
      <c r="D20" s="25" t="s">
        <v>17</v>
      </c>
      <c r="E20" s="24">
        <f t="shared" ref="E20:E24" si="3">F20+G20+H20+I20+J20+K20</f>
        <v>103772.78</v>
      </c>
      <c r="F20" s="26">
        <f>F26+F44</f>
        <v>17527.28</v>
      </c>
      <c r="G20" s="26">
        <v>17249.099999999999</v>
      </c>
      <c r="H20" s="26">
        <v>17249.099999999999</v>
      </c>
      <c r="I20" s="26">
        <v>17249.099999999999</v>
      </c>
      <c r="J20" s="26">
        <v>17249.099999999999</v>
      </c>
      <c r="K20" s="26">
        <v>17249.099999999999</v>
      </c>
    </row>
    <row r="21" spans="1:12" ht="93.6">
      <c r="A21" s="86"/>
      <c r="B21" s="87"/>
      <c r="C21" s="87"/>
      <c r="D21" s="25" t="s">
        <v>18</v>
      </c>
      <c r="E21" s="24">
        <f t="shared" si="3"/>
        <v>27114.379999999997</v>
      </c>
      <c r="F21" s="26">
        <f>F27+F45</f>
        <v>5811.08</v>
      </c>
      <c r="G21" s="26">
        <v>4260.66</v>
      </c>
      <c r="H21" s="26">
        <v>4260.66</v>
      </c>
      <c r="I21" s="26">
        <v>4260.66</v>
      </c>
      <c r="J21" s="26">
        <v>4260.66</v>
      </c>
      <c r="K21" s="26">
        <v>4260.66</v>
      </c>
    </row>
    <row r="22" spans="1:12" ht="62.4">
      <c r="A22" s="86"/>
      <c r="B22" s="87"/>
      <c r="C22" s="87"/>
      <c r="D22" s="25" t="s">
        <v>19</v>
      </c>
      <c r="E22" s="24">
        <f t="shared" si="3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1"/>
    </row>
    <row r="23" spans="1:12" ht="78">
      <c r="A23" s="86"/>
      <c r="B23" s="87"/>
      <c r="C23" s="87"/>
      <c r="D23" s="25" t="s">
        <v>20</v>
      </c>
      <c r="E23" s="24">
        <f t="shared" si="3"/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2" ht="46.8">
      <c r="A24" s="86"/>
      <c r="B24" s="87"/>
      <c r="C24" s="87"/>
      <c r="D24" s="25" t="s">
        <v>21</v>
      </c>
      <c r="E24" s="24">
        <f t="shared" si="3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</row>
    <row r="25" spans="1:12" ht="15.6">
      <c r="A25" s="86" t="s">
        <v>23</v>
      </c>
      <c r="B25" s="87" t="s">
        <v>54</v>
      </c>
      <c r="C25" s="87" t="s">
        <v>28</v>
      </c>
      <c r="D25" s="23" t="s">
        <v>22</v>
      </c>
      <c r="E25" s="24">
        <f>F25+G25+H25+I25+J25+K25</f>
        <v>8971.0600000000013</v>
      </c>
      <c r="F25" s="22">
        <f>F26+F27+F28+F29+F30</f>
        <v>6971.06</v>
      </c>
      <c r="G25" s="22">
        <f t="shared" ref="G25:K25" si="4">G26+G27+G28+G29+G30</f>
        <v>400</v>
      </c>
      <c r="H25" s="22">
        <f t="shared" si="4"/>
        <v>400</v>
      </c>
      <c r="I25" s="22">
        <f t="shared" si="4"/>
        <v>400</v>
      </c>
      <c r="J25" s="22">
        <f t="shared" si="4"/>
        <v>400</v>
      </c>
      <c r="K25" s="22">
        <f t="shared" si="4"/>
        <v>400</v>
      </c>
    </row>
    <row r="26" spans="1:12" ht="62.4">
      <c r="A26" s="86"/>
      <c r="B26" s="87"/>
      <c r="C26" s="87"/>
      <c r="D26" s="25" t="s">
        <v>17</v>
      </c>
      <c r="E26" s="24">
        <f t="shared" ref="E26:E30" si="5">F26+G26+H26+I26+J26+K26</f>
        <v>8971.0600000000013</v>
      </c>
      <c r="F26" s="26">
        <f>F32+F38</f>
        <v>6971.06</v>
      </c>
      <c r="G26" s="26">
        <v>400</v>
      </c>
      <c r="H26" s="26">
        <v>400</v>
      </c>
      <c r="I26" s="26">
        <v>400</v>
      </c>
      <c r="J26" s="26">
        <v>400</v>
      </c>
      <c r="K26" s="26">
        <v>400</v>
      </c>
    </row>
    <row r="27" spans="1:12" ht="93.6">
      <c r="A27" s="86"/>
      <c r="B27" s="87"/>
      <c r="C27" s="87"/>
      <c r="D27" s="25" t="s">
        <v>18</v>
      </c>
      <c r="E27" s="24">
        <f t="shared" si="5"/>
        <v>0</v>
      </c>
      <c r="F27" s="26">
        <f>F33+F39</f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2" ht="62.4">
      <c r="A28" s="86"/>
      <c r="B28" s="87"/>
      <c r="C28" s="87"/>
      <c r="D28" s="25" t="s">
        <v>19</v>
      </c>
      <c r="E28" s="24">
        <f t="shared" si="5"/>
        <v>0</v>
      </c>
      <c r="F28" s="26">
        <f>F34+F40</f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2" ht="78">
      <c r="A29" s="86"/>
      <c r="B29" s="87"/>
      <c r="C29" s="87"/>
      <c r="D29" s="25" t="s">
        <v>20</v>
      </c>
      <c r="E29" s="24">
        <f t="shared" si="5"/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</row>
    <row r="30" spans="1:12" ht="46.8">
      <c r="A30" s="86"/>
      <c r="B30" s="87"/>
      <c r="C30" s="87"/>
      <c r="D30" s="25" t="s">
        <v>21</v>
      </c>
      <c r="E30" s="24">
        <f t="shared" si="5"/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2" ht="15.6">
      <c r="A31" s="86" t="s">
        <v>56</v>
      </c>
      <c r="B31" s="87" t="s">
        <v>32</v>
      </c>
      <c r="C31" s="87" t="s">
        <v>28</v>
      </c>
      <c r="D31" s="23" t="s">
        <v>22</v>
      </c>
      <c r="E31" s="24">
        <f>F31+G31+H31+I31+J31+K31</f>
        <v>12151.060000000001</v>
      </c>
      <c r="F31" s="22">
        <f>F32+F33+F34+F35+F36</f>
        <v>6651.06</v>
      </c>
      <c r="G31" s="22">
        <f t="shared" ref="G31:K31" si="6">G32+G33+G34+G35+G36</f>
        <v>1100</v>
      </c>
      <c r="H31" s="22">
        <f t="shared" si="6"/>
        <v>1100</v>
      </c>
      <c r="I31" s="22">
        <f t="shared" si="6"/>
        <v>1100</v>
      </c>
      <c r="J31" s="22">
        <f t="shared" si="6"/>
        <v>1100</v>
      </c>
      <c r="K31" s="22">
        <f t="shared" si="6"/>
        <v>1100</v>
      </c>
    </row>
    <row r="32" spans="1:12" ht="62.4">
      <c r="A32" s="86"/>
      <c r="B32" s="87"/>
      <c r="C32" s="87"/>
      <c r="D32" s="25" t="s">
        <v>17</v>
      </c>
      <c r="E32" s="24">
        <f>F32+G32+H32+I32+J32+K32</f>
        <v>12151.060000000001</v>
      </c>
      <c r="F32" s="74">
        <v>6651.06</v>
      </c>
      <c r="G32" s="27">
        <v>1100</v>
      </c>
      <c r="H32" s="27">
        <v>1100</v>
      </c>
      <c r="I32" s="27">
        <v>1100</v>
      </c>
      <c r="J32" s="27">
        <v>1100</v>
      </c>
      <c r="K32" s="27">
        <v>1100</v>
      </c>
    </row>
    <row r="33" spans="1:11" ht="93.6">
      <c r="A33" s="86"/>
      <c r="B33" s="87"/>
      <c r="C33" s="87"/>
      <c r="D33" s="25" t="s">
        <v>18</v>
      </c>
      <c r="E33" s="24">
        <f t="shared" ref="E33:E36" si="7">F33+G33+H33+I33+J33+K33</f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</row>
    <row r="34" spans="1:11" ht="62.4">
      <c r="A34" s="86"/>
      <c r="B34" s="87"/>
      <c r="C34" s="87"/>
      <c r="D34" s="25" t="s">
        <v>19</v>
      </c>
      <c r="E34" s="24">
        <f t="shared" si="7"/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</row>
    <row r="35" spans="1:11" ht="78">
      <c r="A35" s="86"/>
      <c r="B35" s="87"/>
      <c r="C35" s="87"/>
      <c r="D35" s="25" t="s">
        <v>20</v>
      </c>
      <c r="E35" s="24">
        <f t="shared" si="7"/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</row>
    <row r="36" spans="1:11" ht="46.8">
      <c r="A36" s="86"/>
      <c r="B36" s="87"/>
      <c r="C36" s="87"/>
      <c r="D36" s="25" t="s">
        <v>21</v>
      </c>
      <c r="E36" s="24">
        <f t="shared" si="7"/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</row>
    <row r="37" spans="1:11" ht="15.6">
      <c r="A37" s="86" t="s">
        <v>50</v>
      </c>
      <c r="B37" s="87" t="s">
        <v>33</v>
      </c>
      <c r="C37" s="87" t="s">
        <v>28</v>
      </c>
      <c r="D37" s="23" t="s">
        <v>22</v>
      </c>
      <c r="E37" s="28">
        <f>F37+G37+H37+I37+J37+K37</f>
        <v>470</v>
      </c>
      <c r="F37" s="29">
        <f>F38+F39+F40+F41+F42</f>
        <v>320</v>
      </c>
      <c r="G37" s="29">
        <f>G38+G39+G40+G41+G42</f>
        <v>30</v>
      </c>
      <c r="H37" s="29">
        <f t="shared" ref="H37:K37" si="8">H38+H39+H40+H41+H42</f>
        <v>30</v>
      </c>
      <c r="I37" s="29">
        <f t="shared" si="8"/>
        <v>30</v>
      </c>
      <c r="J37" s="29">
        <f t="shared" si="8"/>
        <v>30</v>
      </c>
      <c r="K37" s="29">
        <f t="shared" si="8"/>
        <v>30</v>
      </c>
    </row>
    <row r="38" spans="1:11" ht="62.4">
      <c r="A38" s="86"/>
      <c r="B38" s="87"/>
      <c r="C38" s="87"/>
      <c r="D38" s="25" t="s">
        <v>17</v>
      </c>
      <c r="E38" s="28">
        <f t="shared" ref="E38" si="9">F38+G38+H38+I38+J38+K38</f>
        <v>470</v>
      </c>
      <c r="F38" s="30">
        <v>320</v>
      </c>
      <c r="G38" s="30">
        <v>30</v>
      </c>
      <c r="H38" s="30">
        <v>30</v>
      </c>
      <c r="I38" s="30">
        <v>30</v>
      </c>
      <c r="J38" s="30">
        <v>30</v>
      </c>
      <c r="K38" s="30">
        <v>30</v>
      </c>
    </row>
    <row r="39" spans="1:11" ht="93.6">
      <c r="A39" s="86"/>
      <c r="B39" s="87"/>
      <c r="C39" s="87"/>
      <c r="D39" s="25" t="s">
        <v>18</v>
      </c>
      <c r="E39" s="28">
        <f>F39+G39+H39+I39+J39+K39</f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</row>
    <row r="40" spans="1:11" ht="62.4">
      <c r="A40" s="86"/>
      <c r="B40" s="87"/>
      <c r="C40" s="87"/>
      <c r="D40" s="25" t="s">
        <v>19</v>
      </c>
      <c r="E40" s="28">
        <f>F40+G40+H40+I40+J40+K40</f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</row>
    <row r="41" spans="1:11" ht="78">
      <c r="A41" s="86"/>
      <c r="B41" s="87"/>
      <c r="C41" s="87"/>
      <c r="D41" s="25" t="s">
        <v>20</v>
      </c>
      <c r="E41" s="28">
        <f>F41+G41+H41+I41+J41+K41</f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</row>
    <row r="42" spans="1:11" ht="46.8">
      <c r="A42" s="86"/>
      <c r="B42" s="87"/>
      <c r="C42" s="87"/>
      <c r="D42" s="25" t="s">
        <v>21</v>
      </c>
      <c r="E42" s="28">
        <f>F42+G42+H42+I42+J42+K42</f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</row>
    <row r="43" spans="1:11" ht="15.6">
      <c r="A43" s="86" t="s">
        <v>25</v>
      </c>
      <c r="B43" s="87" t="s">
        <v>57</v>
      </c>
      <c r="C43" s="87" t="s">
        <v>28</v>
      </c>
      <c r="D43" s="23" t="s">
        <v>22</v>
      </c>
      <c r="E43" s="24">
        <f>F43+G43+H43+I43+J43+K43</f>
        <v>18712.799999999992</v>
      </c>
      <c r="F43" s="22">
        <f>F44+F45+F46+F47+F48</f>
        <v>16367.3</v>
      </c>
      <c r="G43" s="22">
        <f t="shared" ref="G43:K43" si="10">G44+G45+G46+G47+G48</f>
        <v>469.1</v>
      </c>
      <c r="H43" s="22">
        <f t="shared" si="10"/>
        <v>469.1</v>
      </c>
      <c r="I43" s="22">
        <f t="shared" si="10"/>
        <v>469.1</v>
      </c>
      <c r="J43" s="22">
        <f t="shared" si="10"/>
        <v>469.1</v>
      </c>
      <c r="K43" s="22">
        <f t="shared" si="10"/>
        <v>469.1</v>
      </c>
    </row>
    <row r="44" spans="1:11" ht="62.4">
      <c r="A44" s="86"/>
      <c r="B44" s="87"/>
      <c r="C44" s="87"/>
      <c r="D44" s="25" t="s">
        <v>17</v>
      </c>
      <c r="E44" s="24">
        <f t="shared" ref="E44:E48" si="11">F44+G44+H44+I44+J44+K44</f>
        <v>12901.720000000001</v>
      </c>
      <c r="F44" s="26">
        <f>F50</f>
        <v>10556.22</v>
      </c>
      <c r="G44" s="26">
        <v>469.1</v>
      </c>
      <c r="H44" s="26">
        <v>469.1</v>
      </c>
      <c r="I44" s="26">
        <v>469.1</v>
      </c>
      <c r="J44" s="26">
        <v>469.1</v>
      </c>
      <c r="K44" s="26">
        <v>469.1</v>
      </c>
    </row>
    <row r="45" spans="1:11" ht="93.6">
      <c r="A45" s="86"/>
      <c r="B45" s="87"/>
      <c r="C45" s="87"/>
      <c r="D45" s="25" t="s">
        <v>18</v>
      </c>
      <c r="E45" s="24">
        <f t="shared" si="11"/>
        <v>5811.08</v>
      </c>
      <c r="F45" s="26">
        <f>F51</f>
        <v>5811.08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</row>
    <row r="46" spans="1:11" ht="62.4">
      <c r="A46" s="86"/>
      <c r="B46" s="87"/>
      <c r="C46" s="87"/>
      <c r="D46" s="25" t="s">
        <v>19</v>
      </c>
      <c r="E46" s="24">
        <f t="shared" si="11"/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</row>
    <row r="47" spans="1:11" ht="78">
      <c r="A47" s="86"/>
      <c r="B47" s="87"/>
      <c r="C47" s="87"/>
      <c r="D47" s="25" t="s">
        <v>20</v>
      </c>
      <c r="E47" s="24">
        <f t="shared" si="11"/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</row>
    <row r="48" spans="1:11" ht="46.8">
      <c r="A48" s="86"/>
      <c r="B48" s="87"/>
      <c r="C48" s="87"/>
      <c r="D48" s="25" t="s">
        <v>21</v>
      </c>
      <c r="E48" s="24">
        <f t="shared" si="11"/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</row>
    <row r="49" spans="1:12" ht="15.6">
      <c r="A49" s="86" t="s">
        <v>49</v>
      </c>
      <c r="B49" s="87" t="s">
        <v>58</v>
      </c>
      <c r="C49" s="87" t="s">
        <v>28</v>
      </c>
      <c r="D49" s="23" t="s">
        <v>22</v>
      </c>
      <c r="E49" s="24">
        <f>F49+G49+H49+I49+J49+K49</f>
        <v>84827.7</v>
      </c>
      <c r="F49" s="22">
        <f>F50+F51+F52+F53+F54</f>
        <v>16367.3</v>
      </c>
      <c r="G49" s="22">
        <f t="shared" ref="G49:K49" si="12">G50+G51+G52+G53+G54</f>
        <v>14365.1</v>
      </c>
      <c r="H49" s="22">
        <f t="shared" si="12"/>
        <v>14365.1</v>
      </c>
      <c r="I49" s="22">
        <f t="shared" si="12"/>
        <v>14365.1</v>
      </c>
      <c r="J49" s="22">
        <f t="shared" si="12"/>
        <v>14365.1</v>
      </c>
      <c r="K49" s="22">
        <f t="shared" si="12"/>
        <v>11000</v>
      </c>
    </row>
    <row r="50" spans="1:12" ht="62.4">
      <c r="A50" s="86"/>
      <c r="B50" s="87"/>
      <c r="C50" s="87"/>
      <c r="D50" s="25" t="s">
        <v>17</v>
      </c>
      <c r="E50" s="24">
        <f t="shared" ref="E50:E54" si="13">F50+G50+H50+I50+J50+K50</f>
        <v>51516.619999999995</v>
      </c>
      <c r="F50" s="26">
        <v>10556.22</v>
      </c>
      <c r="G50" s="26">
        <v>8865.1</v>
      </c>
      <c r="H50" s="26">
        <v>8865.1</v>
      </c>
      <c r="I50" s="26">
        <v>8865.1</v>
      </c>
      <c r="J50" s="26">
        <v>8865.1</v>
      </c>
      <c r="K50" s="26">
        <v>5500</v>
      </c>
    </row>
    <row r="51" spans="1:12" ht="93.6">
      <c r="A51" s="86"/>
      <c r="B51" s="87"/>
      <c r="C51" s="87"/>
      <c r="D51" s="25" t="s">
        <v>18</v>
      </c>
      <c r="E51" s="24">
        <f t="shared" si="13"/>
        <v>33311.08</v>
      </c>
      <c r="F51" s="63">
        <v>5811.08</v>
      </c>
      <c r="G51" s="26">
        <v>5500</v>
      </c>
      <c r="H51" s="26">
        <v>5500</v>
      </c>
      <c r="I51" s="26">
        <v>5500</v>
      </c>
      <c r="J51" s="26">
        <v>5500</v>
      </c>
      <c r="K51" s="26">
        <v>5500</v>
      </c>
    </row>
    <row r="52" spans="1:12" ht="62.4">
      <c r="A52" s="86"/>
      <c r="B52" s="87"/>
      <c r="C52" s="87"/>
      <c r="D52" s="25" t="s">
        <v>19</v>
      </c>
      <c r="E52" s="24">
        <f t="shared" si="13"/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</row>
    <row r="53" spans="1:12" ht="78">
      <c r="A53" s="86"/>
      <c r="B53" s="87"/>
      <c r="C53" s="87"/>
      <c r="D53" s="25" t="s">
        <v>20</v>
      </c>
      <c r="E53" s="24">
        <f t="shared" si="13"/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2" ht="46.8">
      <c r="A54" s="86"/>
      <c r="B54" s="87"/>
      <c r="C54" s="87"/>
      <c r="D54" s="25" t="s">
        <v>21</v>
      </c>
      <c r="E54" s="24">
        <f t="shared" si="13"/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</row>
    <row r="55" spans="1:12" ht="20.25" customHeight="1">
      <c r="A55" s="104" t="s">
        <v>24</v>
      </c>
      <c r="B55" s="78" t="s">
        <v>60</v>
      </c>
      <c r="C55" s="78" t="s">
        <v>28</v>
      </c>
      <c r="D55" s="23" t="s">
        <v>22</v>
      </c>
      <c r="E55" s="31">
        <f>F55+G55+H55+I55+J55+K55</f>
        <v>1119773.767</v>
      </c>
      <c r="F55" s="62">
        <f>F56+F57+F58+F59+F60</f>
        <v>333922.32699999999</v>
      </c>
      <c r="G55" s="32">
        <f t="shared" ref="G55:K55" si="14">G56+G57+G58+G59+G60</f>
        <v>200151.84</v>
      </c>
      <c r="H55" s="32">
        <f t="shared" si="14"/>
        <v>146424.9</v>
      </c>
      <c r="I55" s="32">
        <f t="shared" si="14"/>
        <v>146424.9</v>
      </c>
      <c r="J55" s="32">
        <f t="shared" si="14"/>
        <v>146424.9</v>
      </c>
      <c r="K55" s="32">
        <f t="shared" si="14"/>
        <v>146424.9</v>
      </c>
      <c r="L55" s="10"/>
    </row>
    <row r="56" spans="1:12" ht="62.4">
      <c r="A56" s="105"/>
      <c r="B56" s="79"/>
      <c r="C56" s="79"/>
      <c r="D56" s="25" t="s">
        <v>17</v>
      </c>
      <c r="E56" s="31">
        <f t="shared" ref="E56:E60" si="15">F56+G56+H56+I56+J56+K56</f>
        <v>195144.19699999999</v>
      </c>
      <c r="F56" s="33">
        <f>F62+F102+F112+F107</f>
        <v>37356.926999999996</v>
      </c>
      <c r="G56" s="34">
        <v>31987.27</v>
      </c>
      <c r="H56" s="34">
        <v>31450</v>
      </c>
      <c r="I56" s="34">
        <v>31450</v>
      </c>
      <c r="J56" s="34">
        <v>31450</v>
      </c>
      <c r="K56" s="34">
        <v>31450</v>
      </c>
      <c r="L56" s="10"/>
    </row>
    <row r="57" spans="1:12" ht="93.6">
      <c r="A57" s="105"/>
      <c r="B57" s="79"/>
      <c r="C57" s="79"/>
      <c r="D57" s="25" t="s">
        <v>18</v>
      </c>
      <c r="E57" s="31">
        <f t="shared" si="15"/>
        <v>759824.25000000012</v>
      </c>
      <c r="F57" s="35">
        <f>F63+F103+F113+F108</f>
        <v>182800.67</v>
      </c>
      <c r="G57" s="34">
        <v>117123.98</v>
      </c>
      <c r="H57" s="34">
        <v>114974.9</v>
      </c>
      <c r="I57" s="34">
        <v>114974.9</v>
      </c>
      <c r="J57" s="34">
        <v>114974.9</v>
      </c>
      <c r="K57" s="34">
        <v>114974.9</v>
      </c>
      <c r="L57" s="10"/>
    </row>
    <row r="58" spans="1:12" ht="62.4">
      <c r="A58" s="105"/>
      <c r="B58" s="79"/>
      <c r="C58" s="79"/>
      <c r="D58" s="25" t="s">
        <v>19</v>
      </c>
      <c r="E58" s="31">
        <f t="shared" si="15"/>
        <v>164805.32</v>
      </c>
      <c r="F58" s="35">
        <f>F64+F104+F114+F109</f>
        <v>113764.73</v>
      </c>
      <c r="G58" s="34">
        <v>51040.59</v>
      </c>
      <c r="H58" s="35">
        <v>0</v>
      </c>
      <c r="I58" s="35">
        <v>0</v>
      </c>
      <c r="J58" s="35">
        <v>0</v>
      </c>
      <c r="K58" s="35">
        <v>0</v>
      </c>
      <c r="L58" s="10"/>
    </row>
    <row r="59" spans="1:12" ht="78">
      <c r="A59" s="105"/>
      <c r="B59" s="79"/>
      <c r="C59" s="79"/>
      <c r="D59" s="25" t="s">
        <v>20</v>
      </c>
      <c r="E59" s="24">
        <f t="shared" si="15"/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10"/>
    </row>
    <row r="60" spans="1:12" ht="46.8">
      <c r="A60" s="106"/>
      <c r="B60" s="80"/>
      <c r="C60" s="80"/>
      <c r="D60" s="25" t="s">
        <v>21</v>
      </c>
      <c r="E60" s="24">
        <f t="shared" si="15"/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10"/>
    </row>
    <row r="61" spans="1:12" ht="15.6">
      <c r="A61" s="95" t="s">
        <v>23</v>
      </c>
      <c r="B61" s="78" t="s">
        <v>35</v>
      </c>
      <c r="C61" s="78" t="s">
        <v>28</v>
      </c>
      <c r="D61" s="23" t="s">
        <v>22</v>
      </c>
      <c r="E61" s="31">
        <f>F61+G61+H61+I61+J61+K61</f>
        <v>309750.22700000001</v>
      </c>
      <c r="F61" s="58">
        <f>F62+F63+F64+F65</f>
        <v>125350.227</v>
      </c>
      <c r="G61" s="32">
        <f>G62+G63+G64+G65+G91</f>
        <v>38400</v>
      </c>
      <c r="H61" s="32">
        <f>H62+H63+H64+H65+H91</f>
        <v>38400</v>
      </c>
      <c r="I61" s="32">
        <f>I62+I63+I64+I65+I91</f>
        <v>38400</v>
      </c>
      <c r="J61" s="32">
        <f>J62+J63+J64+J65+J91</f>
        <v>38400</v>
      </c>
      <c r="K61" s="32">
        <f>K62+K63+K64+K65+K94</f>
        <v>30800</v>
      </c>
    </row>
    <row r="62" spans="1:12" ht="62.4">
      <c r="A62" s="96"/>
      <c r="B62" s="79"/>
      <c r="C62" s="79"/>
      <c r="D62" s="25" t="s">
        <v>17</v>
      </c>
      <c r="E62" s="31">
        <f t="shared" ref="E62:E65" si="16">F62+G62+H62+I62+J62+K62</f>
        <v>166397.617</v>
      </c>
      <c r="F62" s="36">
        <f>F67+F72+F77+F82+F87+F97</f>
        <v>31397.616999999998</v>
      </c>
      <c r="G62" s="37">
        <v>27000</v>
      </c>
      <c r="H62" s="37">
        <v>27000</v>
      </c>
      <c r="I62" s="37">
        <v>27000</v>
      </c>
      <c r="J62" s="37">
        <v>27000</v>
      </c>
      <c r="K62" s="37">
        <v>27000</v>
      </c>
    </row>
    <row r="63" spans="1:12" ht="93.6">
      <c r="A63" s="96"/>
      <c r="B63" s="79"/>
      <c r="C63" s="79"/>
      <c r="D63" s="25" t="s">
        <v>18</v>
      </c>
      <c r="E63" s="38">
        <f t="shared" si="16"/>
        <v>93952.61</v>
      </c>
      <c r="F63" s="39">
        <f>F68+F73+F78+F83+F88+F93+F98</f>
        <v>93952.61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</row>
    <row r="64" spans="1:12" ht="62.4">
      <c r="A64" s="96"/>
      <c r="B64" s="79"/>
      <c r="C64" s="79"/>
      <c r="D64" s="25" t="s">
        <v>19</v>
      </c>
      <c r="E64" s="31">
        <f t="shared" si="16"/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</row>
    <row r="65" spans="1:12" ht="78" customHeight="1">
      <c r="A65" s="97"/>
      <c r="B65" s="80"/>
      <c r="C65" s="80"/>
      <c r="D65" s="25" t="s">
        <v>20</v>
      </c>
      <c r="E65" s="31">
        <f t="shared" si="16"/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</row>
    <row r="66" spans="1:12" ht="15.6" customHeight="1">
      <c r="A66" s="81" t="s">
        <v>49</v>
      </c>
      <c r="B66" s="78" t="s">
        <v>69</v>
      </c>
      <c r="C66" s="78" t="s">
        <v>28</v>
      </c>
      <c r="D66" s="23" t="s">
        <v>22</v>
      </c>
      <c r="E66" s="31">
        <f>F66+G66+H66+I66+J66+K66</f>
        <v>169641.69699999999</v>
      </c>
      <c r="F66" s="32">
        <f>F67+F68+F69+F70+F101</f>
        <v>34041.697</v>
      </c>
      <c r="G66" s="32">
        <f>G67+G68+G69+G70+G101</f>
        <v>27150</v>
      </c>
      <c r="H66" s="32">
        <f>H67+H68+H69+H70+H101</f>
        <v>27150</v>
      </c>
      <c r="I66" s="32">
        <f>I67+I68+I69+I70+I101</f>
        <v>27150</v>
      </c>
      <c r="J66" s="32">
        <f>J67+J68+J69+J70+J101</f>
        <v>27150</v>
      </c>
      <c r="K66" s="32">
        <f>K67+K68+K69+K70+K104</f>
        <v>27000</v>
      </c>
      <c r="L66" s="2"/>
    </row>
    <row r="67" spans="1:12" ht="62.4" customHeight="1">
      <c r="A67" s="82"/>
      <c r="B67" s="79"/>
      <c r="C67" s="79"/>
      <c r="D67" s="25" t="s">
        <v>17</v>
      </c>
      <c r="E67" s="31">
        <f t="shared" ref="E67:E70" si="17">F67+G67+H67+I67+J67+K67</f>
        <v>166375.69699999999</v>
      </c>
      <c r="F67" s="54">
        <v>31375.697</v>
      </c>
      <c r="G67" s="37">
        <v>27000</v>
      </c>
      <c r="H67" s="37">
        <v>27000</v>
      </c>
      <c r="I67" s="37">
        <v>27000</v>
      </c>
      <c r="J67" s="37">
        <v>27000</v>
      </c>
      <c r="K67" s="37">
        <v>27000</v>
      </c>
      <c r="L67" s="2"/>
    </row>
    <row r="68" spans="1:12" ht="93.6">
      <c r="A68" s="82"/>
      <c r="B68" s="79"/>
      <c r="C68" s="79"/>
      <c r="D68" s="25" t="s">
        <v>18</v>
      </c>
      <c r="E68" s="38">
        <f t="shared" si="17"/>
        <v>2342</v>
      </c>
      <c r="F68" s="55">
        <v>2342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4"/>
    </row>
    <row r="69" spans="1:12" ht="62.4">
      <c r="A69" s="82"/>
      <c r="B69" s="79"/>
      <c r="C69" s="79"/>
      <c r="D69" s="25" t="s">
        <v>19</v>
      </c>
      <c r="E69" s="31">
        <f t="shared" si="17"/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4"/>
    </row>
    <row r="70" spans="1:12" ht="78">
      <c r="A70" s="83"/>
      <c r="B70" s="80"/>
      <c r="C70" s="80"/>
      <c r="D70" s="25" t="s">
        <v>20</v>
      </c>
      <c r="E70" s="31">
        <f t="shared" si="17"/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4"/>
    </row>
    <row r="71" spans="1:12" ht="15.75" customHeight="1">
      <c r="A71" s="81" t="s">
        <v>95</v>
      </c>
      <c r="B71" s="78" t="s">
        <v>36</v>
      </c>
      <c r="C71" s="78" t="s">
        <v>28</v>
      </c>
      <c r="D71" s="23" t="s">
        <v>22</v>
      </c>
      <c r="E71" s="31">
        <f>F71+G71+H71+I71+J71+K71</f>
        <v>68383.22</v>
      </c>
      <c r="F71" s="40">
        <f>F72+F73+F74+F75</f>
        <v>83.22</v>
      </c>
      <c r="G71" s="40">
        <f>G72+G73+G74+G75+G101</f>
        <v>290</v>
      </c>
      <c r="H71" s="40">
        <f>H72+H73+H74+H75+H101</f>
        <v>290</v>
      </c>
      <c r="I71" s="40">
        <f>I72+I73+I74+I75+I101</f>
        <v>290</v>
      </c>
      <c r="J71" s="40">
        <f>J72+J73+J74+J75+J101</f>
        <v>290</v>
      </c>
      <c r="K71" s="40">
        <f>K72+K73+K74+K78+K104</f>
        <v>67140</v>
      </c>
    </row>
    <row r="72" spans="1:12" ht="62.4">
      <c r="A72" s="82"/>
      <c r="B72" s="79"/>
      <c r="C72" s="79"/>
      <c r="D72" s="25" t="s">
        <v>17</v>
      </c>
      <c r="E72" s="24">
        <f>F72+G72+H72+I72+J72+K72</f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</row>
    <row r="73" spans="1:12" ht="93.6">
      <c r="A73" s="82"/>
      <c r="B73" s="79"/>
      <c r="C73" s="79"/>
      <c r="D73" s="25" t="s">
        <v>18</v>
      </c>
      <c r="E73" s="24">
        <f>F73+G73+H73+I73+J73+K74</f>
        <v>643.22</v>
      </c>
      <c r="F73" s="56">
        <v>83.22</v>
      </c>
      <c r="G73" s="30">
        <v>140</v>
      </c>
      <c r="H73" s="30">
        <v>140</v>
      </c>
      <c r="I73" s="30">
        <v>140</v>
      </c>
      <c r="J73" s="30">
        <v>140</v>
      </c>
      <c r="K73" s="29">
        <v>140</v>
      </c>
    </row>
    <row r="74" spans="1:12" ht="62.4">
      <c r="A74" s="82"/>
      <c r="B74" s="79"/>
      <c r="C74" s="79"/>
      <c r="D74" s="25" t="s">
        <v>19</v>
      </c>
      <c r="E74" s="24">
        <f>F74+G74+H74+I74+J74+K75</f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</row>
    <row r="75" spans="1:12" ht="78">
      <c r="A75" s="83"/>
      <c r="B75" s="80"/>
      <c r="C75" s="80"/>
      <c r="D75" s="25" t="s">
        <v>20</v>
      </c>
      <c r="E75" s="24">
        <f>F75+G75+H75+I75+J75+K93</f>
        <v>3800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</row>
    <row r="76" spans="1:12" ht="15.6">
      <c r="A76" s="81" t="s">
        <v>51</v>
      </c>
      <c r="B76" s="78" t="s">
        <v>44</v>
      </c>
      <c r="C76" s="78" t="s">
        <v>28</v>
      </c>
      <c r="D76" s="23" t="s">
        <v>22</v>
      </c>
      <c r="E76" s="31">
        <f>F76+G76+H76+I76+J76+K77</f>
        <v>398782.49</v>
      </c>
      <c r="F76" s="40">
        <f>F77+F78+F79+F80</f>
        <v>69455.59</v>
      </c>
      <c r="G76" s="32">
        <f>G77+G78+G79+G80+G111</f>
        <v>122626.9</v>
      </c>
      <c r="H76" s="32">
        <f>H77+H78+H79+H80+H111</f>
        <v>68900</v>
      </c>
      <c r="I76" s="32">
        <f>I77+I78+I79+I80+I111</f>
        <v>68900</v>
      </c>
      <c r="J76" s="32">
        <f>J77+J78+J79+J80+J111</f>
        <v>68900</v>
      </c>
      <c r="K76" s="37">
        <v>0</v>
      </c>
    </row>
    <row r="77" spans="1:12" ht="62.4">
      <c r="A77" s="82"/>
      <c r="B77" s="79"/>
      <c r="C77" s="79"/>
      <c r="D77" s="25" t="s">
        <v>17</v>
      </c>
      <c r="E77" s="38">
        <f>F77+G77+H77+I77+J77+K77</f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</row>
    <row r="78" spans="1:12" ht="93.6">
      <c r="A78" s="82"/>
      <c r="B78" s="79"/>
      <c r="C78" s="79"/>
      <c r="D78" s="25" t="s">
        <v>18</v>
      </c>
      <c r="E78" s="41">
        <f>F78+G78+H78+I78+J78+K79</f>
        <v>337455.58999999997</v>
      </c>
      <c r="F78" s="57">
        <v>69455.59</v>
      </c>
      <c r="G78" s="42">
        <v>67000</v>
      </c>
      <c r="H78" s="42">
        <v>67000</v>
      </c>
      <c r="I78" s="42">
        <v>67000</v>
      </c>
      <c r="J78" s="42">
        <v>67000</v>
      </c>
      <c r="K78" s="43">
        <v>67000</v>
      </c>
    </row>
    <row r="79" spans="1:12" ht="62.4">
      <c r="A79" s="82"/>
      <c r="B79" s="79"/>
      <c r="C79" s="79"/>
      <c r="D79" s="25" t="s">
        <v>19</v>
      </c>
      <c r="E79" s="41">
        <f>F79+G79+H79+I79+J79+K80</f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</row>
    <row r="80" spans="1:12" ht="78">
      <c r="A80" s="83"/>
      <c r="B80" s="80"/>
      <c r="C80" s="80"/>
      <c r="D80" s="25" t="s">
        <v>20</v>
      </c>
      <c r="E80" s="41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</row>
    <row r="81" spans="1:12" ht="15.75" customHeight="1">
      <c r="A81" s="81" t="s">
        <v>52</v>
      </c>
      <c r="B81" s="78" t="s">
        <v>45</v>
      </c>
      <c r="C81" s="78" t="s">
        <v>28</v>
      </c>
      <c r="D81" s="23" t="s">
        <v>22</v>
      </c>
      <c r="E81" s="31">
        <f>F81+G81+H81+I81+J81+K82</f>
        <v>65611.5</v>
      </c>
      <c r="F81" s="40">
        <f>F82+F83+F84+F85</f>
        <v>945</v>
      </c>
      <c r="G81" s="32">
        <f>G82+G83+G84+G85+G111</f>
        <v>56461.8</v>
      </c>
      <c r="H81" s="32">
        <f>H82+H83+H84+H85+H111</f>
        <v>2734.9</v>
      </c>
      <c r="I81" s="32">
        <f>I82+I83+I84+I85+I111</f>
        <v>2734.9</v>
      </c>
      <c r="J81" s="32">
        <f>J82+J83+J84+J85+J111</f>
        <v>2734.9</v>
      </c>
      <c r="K81" s="37">
        <v>0</v>
      </c>
      <c r="L81" s="2"/>
    </row>
    <row r="82" spans="1:12" ht="62.4">
      <c r="A82" s="82"/>
      <c r="B82" s="79"/>
      <c r="C82" s="79"/>
      <c r="D82" s="25" t="s">
        <v>17</v>
      </c>
      <c r="E82" s="24">
        <f>F82+G82+H82+I82+J82+K82</f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2"/>
    </row>
    <row r="83" spans="1:12" ht="93.6">
      <c r="A83" s="82"/>
      <c r="B83" s="79"/>
      <c r="C83" s="79"/>
      <c r="D83" s="25" t="s">
        <v>18</v>
      </c>
      <c r="E83" s="24">
        <f>F83+G83+H83+I83+J83+K84</f>
        <v>4284.6000000000004</v>
      </c>
      <c r="F83" s="56">
        <v>945</v>
      </c>
      <c r="G83" s="42">
        <v>834.9</v>
      </c>
      <c r="H83" s="42">
        <v>834.9</v>
      </c>
      <c r="I83" s="42">
        <v>834.9</v>
      </c>
      <c r="J83" s="42">
        <v>834.9</v>
      </c>
      <c r="K83" s="42">
        <v>834.9</v>
      </c>
      <c r="L83" s="2"/>
    </row>
    <row r="84" spans="1:12" ht="62.4">
      <c r="A84" s="82"/>
      <c r="B84" s="79"/>
      <c r="C84" s="79"/>
      <c r="D84" s="25" t="s">
        <v>19</v>
      </c>
      <c r="E84" s="24">
        <f>F84+G84+H84+I84+J84+K85</f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2"/>
    </row>
    <row r="85" spans="1:12" ht="78">
      <c r="A85" s="83"/>
      <c r="B85" s="80"/>
      <c r="C85" s="80"/>
      <c r="D85" s="25" t="s">
        <v>20</v>
      </c>
      <c r="E85" s="24">
        <f>F85+G85+H85+I85+J85+K86</f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2"/>
    </row>
    <row r="86" spans="1:12" ht="15.6">
      <c r="A86" s="81" t="s">
        <v>53</v>
      </c>
      <c r="B86" s="78" t="s">
        <v>68</v>
      </c>
      <c r="C86" s="78" t="s">
        <v>28</v>
      </c>
      <c r="D86" s="23" t="s">
        <v>22</v>
      </c>
      <c r="E86" s="31">
        <f>F86+G86+H86+I86+J86+K87</f>
        <v>15704.6</v>
      </c>
      <c r="F86" s="32">
        <f>F87+F88+F89+F90</f>
        <v>15704.6</v>
      </c>
      <c r="G86" s="40">
        <f t="shared" ref="G86:K86" si="18">G87+G88+G89+G90</f>
        <v>0</v>
      </c>
      <c r="H86" s="40">
        <f t="shared" si="18"/>
        <v>0</v>
      </c>
      <c r="I86" s="40">
        <f t="shared" si="18"/>
        <v>0</v>
      </c>
      <c r="J86" s="40">
        <f t="shared" si="18"/>
        <v>0</v>
      </c>
      <c r="K86" s="40">
        <f t="shared" si="18"/>
        <v>0</v>
      </c>
    </row>
    <row r="87" spans="1:12" ht="62.4">
      <c r="A87" s="82"/>
      <c r="B87" s="79"/>
      <c r="C87" s="79"/>
      <c r="D87" s="25" t="s">
        <v>17</v>
      </c>
      <c r="E87" s="24">
        <f>F87+G87+H87+I87+J87+K87</f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</row>
    <row r="88" spans="1:12" ht="93.6">
      <c r="A88" s="82"/>
      <c r="B88" s="79"/>
      <c r="C88" s="79"/>
      <c r="D88" s="25" t="s">
        <v>18</v>
      </c>
      <c r="E88" s="41">
        <f>F88+G88+H88+I88+J88+K89</f>
        <v>15704.6</v>
      </c>
      <c r="F88" s="56">
        <v>15704.6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</row>
    <row r="89" spans="1:12" ht="62.4">
      <c r="A89" s="82"/>
      <c r="B89" s="79"/>
      <c r="C89" s="79"/>
      <c r="D89" s="25" t="s">
        <v>19</v>
      </c>
      <c r="E89" s="24">
        <f>F89+G89+H89+I89+J89+K90</f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</row>
    <row r="90" spans="1:12" ht="78">
      <c r="A90" s="83"/>
      <c r="B90" s="80"/>
      <c r="C90" s="80"/>
      <c r="D90" s="25" t="s">
        <v>20</v>
      </c>
      <c r="E90" s="24">
        <f>F90+G90+H90+I90+J90+K91</f>
        <v>11400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</row>
    <row r="91" spans="1:12" ht="15.6" customHeight="1">
      <c r="A91" s="81" t="s">
        <v>70</v>
      </c>
      <c r="B91" s="78" t="s">
        <v>71</v>
      </c>
      <c r="C91" s="78" t="s">
        <v>28</v>
      </c>
      <c r="D91" s="23" t="s">
        <v>22</v>
      </c>
      <c r="E91" s="31">
        <f>F91+G91+H91+I91+J91+K92</f>
        <v>49422.2</v>
      </c>
      <c r="F91" s="32">
        <f>F92+F93+F94+F95</f>
        <v>3822.2</v>
      </c>
      <c r="G91" s="40">
        <f t="shared" ref="G91" si="19">G92+G93+G94+G95</f>
        <v>11400</v>
      </c>
      <c r="H91" s="40">
        <f t="shared" ref="H91" si="20">H92+H93+H94+H95</f>
        <v>11400</v>
      </c>
      <c r="I91" s="40">
        <f t="shared" ref="I91" si="21">I92+I93+I94+I95</f>
        <v>11400</v>
      </c>
      <c r="J91" s="40">
        <f t="shared" ref="J91" si="22">J92+J93+J94+J95</f>
        <v>11400</v>
      </c>
      <c r="K91" s="40">
        <f t="shared" ref="K91" si="23">K92+K93+K94+K95</f>
        <v>11400</v>
      </c>
    </row>
    <row r="92" spans="1:12" ht="15.6" customHeight="1">
      <c r="A92" s="82"/>
      <c r="B92" s="79"/>
      <c r="C92" s="79"/>
      <c r="D92" s="25" t="s">
        <v>17</v>
      </c>
      <c r="E92" s="24">
        <f>F92+G92+H92+I92+J92+K92</f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</row>
    <row r="93" spans="1:12" ht="93.6">
      <c r="A93" s="82"/>
      <c r="B93" s="79"/>
      <c r="C93" s="79"/>
      <c r="D93" s="25" t="s">
        <v>18</v>
      </c>
      <c r="E93" s="41">
        <f t="shared" ref="E93:E104" si="24">F93+G93+H93+I93+J93+K94</f>
        <v>22822.2</v>
      </c>
      <c r="F93" s="56">
        <v>3822.2</v>
      </c>
      <c r="G93" s="30">
        <v>3800</v>
      </c>
      <c r="H93" s="30">
        <v>3800</v>
      </c>
      <c r="I93" s="30">
        <v>3800</v>
      </c>
      <c r="J93" s="30">
        <v>3800</v>
      </c>
      <c r="K93" s="30">
        <v>3800</v>
      </c>
    </row>
    <row r="94" spans="1:12" ht="62.4">
      <c r="A94" s="82"/>
      <c r="B94" s="79"/>
      <c r="C94" s="79"/>
      <c r="D94" s="25" t="s">
        <v>19</v>
      </c>
      <c r="E94" s="24">
        <f t="shared" si="24"/>
        <v>19000</v>
      </c>
      <c r="F94" s="30">
        <v>0</v>
      </c>
      <c r="G94" s="30">
        <v>3800</v>
      </c>
      <c r="H94" s="30">
        <v>3800</v>
      </c>
      <c r="I94" s="30">
        <v>3800</v>
      </c>
      <c r="J94" s="30">
        <v>3800</v>
      </c>
      <c r="K94" s="30">
        <v>3800</v>
      </c>
    </row>
    <row r="95" spans="1:12" ht="78">
      <c r="A95" s="83"/>
      <c r="B95" s="80"/>
      <c r="C95" s="80"/>
      <c r="D95" s="25" t="s">
        <v>20</v>
      </c>
      <c r="E95" s="24">
        <f>F95+G95+H95+I95+J95+K101</f>
        <v>15200</v>
      </c>
      <c r="F95" s="30">
        <v>0</v>
      </c>
      <c r="G95" s="30">
        <v>3800</v>
      </c>
      <c r="H95" s="30">
        <v>3800</v>
      </c>
      <c r="I95" s="30">
        <v>3800</v>
      </c>
      <c r="J95" s="30">
        <v>3800</v>
      </c>
      <c r="K95" s="30">
        <v>3800</v>
      </c>
    </row>
    <row r="96" spans="1:12" ht="15.6">
      <c r="A96" s="81" t="s">
        <v>102</v>
      </c>
      <c r="B96" s="78" t="s">
        <v>103</v>
      </c>
      <c r="C96" s="78" t="s">
        <v>28</v>
      </c>
      <c r="D96" s="23" t="s">
        <v>22</v>
      </c>
      <c r="E96" s="38">
        <f>F96+G96+H96+I96+J96+K97</f>
        <v>1621.92</v>
      </c>
      <c r="F96" s="40">
        <f>F97+F98+F99+F100</f>
        <v>1621.92</v>
      </c>
      <c r="G96" s="40">
        <f t="shared" ref="G96:K96" si="25">G97+G98+G99+G100</f>
        <v>0</v>
      </c>
      <c r="H96" s="40">
        <f t="shared" si="25"/>
        <v>0</v>
      </c>
      <c r="I96" s="40">
        <f t="shared" si="25"/>
        <v>0</v>
      </c>
      <c r="J96" s="40">
        <f t="shared" si="25"/>
        <v>0</v>
      </c>
      <c r="K96" s="40">
        <f t="shared" si="25"/>
        <v>0</v>
      </c>
    </row>
    <row r="97" spans="1:12" ht="62.4">
      <c r="A97" s="82"/>
      <c r="B97" s="79"/>
      <c r="C97" s="79"/>
      <c r="D97" s="25" t="s">
        <v>17</v>
      </c>
      <c r="E97" s="24">
        <f>F97+G97+H97+I97+J97+K97</f>
        <v>21.92</v>
      </c>
      <c r="F97" s="30">
        <v>21.92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</row>
    <row r="98" spans="1:12" ht="93.6">
      <c r="A98" s="82"/>
      <c r="B98" s="79"/>
      <c r="C98" s="79"/>
      <c r="D98" s="25" t="s">
        <v>18</v>
      </c>
      <c r="E98" s="24">
        <f t="shared" ref="E98:E99" si="26">F98+G98+H98+I98+J98+K99</f>
        <v>1600</v>
      </c>
      <c r="F98" s="56">
        <v>1600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</row>
    <row r="99" spans="1:12" ht="62.4">
      <c r="A99" s="82"/>
      <c r="B99" s="79"/>
      <c r="C99" s="79"/>
      <c r="D99" s="25" t="s">
        <v>19</v>
      </c>
      <c r="E99" s="24">
        <f t="shared" si="26"/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</row>
    <row r="100" spans="1:12" ht="78">
      <c r="A100" s="83"/>
      <c r="B100" s="80"/>
      <c r="C100" s="80"/>
      <c r="D100" s="25" t="s">
        <v>20</v>
      </c>
      <c r="E100" s="24">
        <f>F100+G100+H100+I100+J100+K111</f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</row>
    <row r="101" spans="1:12" ht="15.6" customHeight="1">
      <c r="A101" s="95" t="s">
        <v>25</v>
      </c>
      <c r="B101" s="78" t="s">
        <v>72</v>
      </c>
      <c r="C101" s="78" t="s">
        <v>28</v>
      </c>
      <c r="D101" s="23" t="s">
        <v>22</v>
      </c>
      <c r="E101" s="24">
        <f t="shared" si="24"/>
        <v>1074</v>
      </c>
      <c r="F101" s="59">
        <f>F102+F103+F104+F105</f>
        <v>324</v>
      </c>
      <c r="G101" s="29">
        <f>G102+G103+G104+G105+G152</f>
        <v>150</v>
      </c>
      <c r="H101" s="29">
        <f>H102+H103+H104+H105+H152</f>
        <v>150</v>
      </c>
      <c r="I101" s="29">
        <f>I102+I103+I104+I105+I152</f>
        <v>150</v>
      </c>
      <c r="J101" s="29">
        <f>J102+J103+J104+J105+J152</f>
        <v>150</v>
      </c>
      <c r="K101" s="30">
        <v>0</v>
      </c>
      <c r="L101" s="5"/>
    </row>
    <row r="102" spans="1:12" ht="62.4">
      <c r="A102" s="96"/>
      <c r="B102" s="79"/>
      <c r="C102" s="79"/>
      <c r="D102" s="25" t="s">
        <v>17</v>
      </c>
      <c r="E102" s="24">
        <f t="shared" si="24"/>
        <v>924</v>
      </c>
      <c r="F102" s="56">
        <v>324</v>
      </c>
      <c r="G102" s="30">
        <v>150</v>
      </c>
      <c r="H102" s="30">
        <v>150</v>
      </c>
      <c r="I102" s="30">
        <v>150</v>
      </c>
      <c r="J102" s="30">
        <v>150</v>
      </c>
      <c r="K102" s="30">
        <v>150</v>
      </c>
      <c r="L102" s="5"/>
    </row>
    <row r="103" spans="1:12" ht="93.6">
      <c r="A103" s="96"/>
      <c r="B103" s="79"/>
      <c r="C103" s="79"/>
      <c r="D103" s="25" t="s">
        <v>18</v>
      </c>
      <c r="E103" s="24">
        <f t="shared" si="24"/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5"/>
    </row>
    <row r="104" spans="1:12" ht="62.4">
      <c r="A104" s="96"/>
      <c r="B104" s="79"/>
      <c r="C104" s="79"/>
      <c r="D104" s="25" t="s">
        <v>19</v>
      </c>
      <c r="E104" s="24">
        <f t="shared" si="24"/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5"/>
    </row>
    <row r="105" spans="1:12" ht="78">
      <c r="A105" s="97"/>
      <c r="B105" s="80"/>
      <c r="C105" s="80"/>
      <c r="D105" s="25" t="s">
        <v>20</v>
      </c>
      <c r="E105" s="24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5"/>
    </row>
    <row r="106" spans="1:12" ht="15.6">
      <c r="A106" s="95" t="s">
        <v>26</v>
      </c>
      <c r="B106" s="78" t="s">
        <v>104</v>
      </c>
      <c r="C106" s="78" t="s">
        <v>28</v>
      </c>
      <c r="D106" s="23" t="s">
        <v>22</v>
      </c>
      <c r="E106" s="24">
        <f t="shared" ref="E106:E109" si="27">F106+G106+H106+I106+J106+K107</f>
        <v>1405.25</v>
      </c>
      <c r="F106" s="59">
        <f>F107+F108+F109+F110</f>
        <v>655.25</v>
      </c>
      <c r="G106" s="29">
        <f>G107+G108+G109+G110+G157</f>
        <v>150</v>
      </c>
      <c r="H106" s="29">
        <f>H107+H108+H109+H110+H157</f>
        <v>150</v>
      </c>
      <c r="I106" s="29">
        <f>I107+I108+I109+I110+I157</f>
        <v>150</v>
      </c>
      <c r="J106" s="29">
        <f>J107+J108+J109+J110+J157</f>
        <v>150</v>
      </c>
      <c r="K106" s="30">
        <v>0</v>
      </c>
      <c r="L106" s="5"/>
    </row>
    <row r="107" spans="1:12" ht="62.4">
      <c r="A107" s="96"/>
      <c r="B107" s="79"/>
      <c r="C107" s="79"/>
      <c r="D107" s="25" t="s">
        <v>17</v>
      </c>
      <c r="E107" s="24">
        <f t="shared" si="27"/>
        <v>688.17000000000007</v>
      </c>
      <c r="F107" s="56">
        <v>88.17</v>
      </c>
      <c r="G107" s="30">
        <v>150</v>
      </c>
      <c r="H107" s="30">
        <v>150</v>
      </c>
      <c r="I107" s="30">
        <v>150</v>
      </c>
      <c r="J107" s="30">
        <v>150</v>
      </c>
      <c r="K107" s="30">
        <v>150</v>
      </c>
      <c r="L107" s="5"/>
    </row>
    <row r="108" spans="1:12" ht="93.6">
      <c r="A108" s="96"/>
      <c r="B108" s="79"/>
      <c r="C108" s="79"/>
      <c r="D108" s="25" t="s">
        <v>18</v>
      </c>
      <c r="E108" s="24">
        <f t="shared" si="27"/>
        <v>567.08000000000004</v>
      </c>
      <c r="F108" s="30">
        <v>567.08000000000004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5"/>
    </row>
    <row r="109" spans="1:12" ht="62.4">
      <c r="A109" s="96"/>
      <c r="B109" s="79"/>
      <c r="C109" s="79"/>
      <c r="D109" s="25" t="s">
        <v>19</v>
      </c>
      <c r="E109" s="24">
        <f t="shared" si="27"/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5"/>
    </row>
    <row r="110" spans="1:12" ht="78">
      <c r="A110" s="97"/>
      <c r="B110" s="80"/>
      <c r="C110" s="80"/>
      <c r="D110" s="25" t="s">
        <v>20</v>
      </c>
      <c r="E110" s="24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5"/>
    </row>
    <row r="111" spans="1:12" ht="15.6" customHeight="1">
      <c r="A111" s="95" t="s">
        <v>27</v>
      </c>
      <c r="B111" s="78" t="s">
        <v>38</v>
      </c>
      <c r="C111" s="78" t="s">
        <v>28</v>
      </c>
      <c r="D111" s="23" t="s">
        <v>22</v>
      </c>
      <c r="E111" s="38">
        <f>F111+G111+H111+I111+J111+K112</f>
        <v>270819.75</v>
      </c>
      <c r="F111" s="40">
        <f>F112+F113+F114+F115</f>
        <v>207592.85</v>
      </c>
      <c r="G111" s="40">
        <f>G112+G113+G114+G115+G162</f>
        <v>55626.9</v>
      </c>
      <c r="H111" s="40">
        <f>H112+H113+H114+H115+H162</f>
        <v>1900</v>
      </c>
      <c r="I111" s="40">
        <f>I112+I113+I114+I115+I162</f>
        <v>1900</v>
      </c>
      <c r="J111" s="40">
        <f>J112+J113+J114+J115+J162</f>
        <v>1900</v>
      </c>
      <c r="K111" s="39">
        <v>0</v>
      </c>
      <c r="L111" s="9"/>
    </row>
    <row r="112" spans="1:12" ht="62.4">
      <c r="A112" s="96"/>
      <c r="B112" s="79"/>
      <c r="C112" s="79"/>
      <c r="D112" s="25" t="s">
        <v>17</v>
      </c>
      <c r="E112" s="24">
        <f>F112+G112+H112+I112+J112+K113</f>
        <v>13147.14</v>
      </c>
      <c r="F112" s="30">
        <f>F117+F122+F127+F132+F137</f>
        <v>5547.1399999999994</v>
      </c>
      <c r="G112" s="30">
        <f t="shared" ref="G112:K112" si="28">G122+G127+G132+G137</f>
        <v>1900</v>
      </c>
      <c r="H112" s="30">
        <f t="shared" si="28"/>
        <v>1900</v>
      </c>
      <c r="I112" s="30">
        <f t="shared" si="28"/>
        <v>1900</v>
      </c>
      <c r="J112" s="30">
        <f t="shared" si="28"/>
        <v>1900</v>
      </c>
      <c r="K112" s="30">
        <f t="shared" si="28"/>
        <v>1900</v>
      </c>
      <c r="L112" s="9"/>
    </row>
    <row r="113" spans="1:12" ht="93.6">
      <c r="A113" s="96"/>
      <c r="B113" s="79"/>
      <c r="C113" s="79"/>
      <c r="D113" s="25" t="s">
        <v>18</v>
      </c>
      <c r="E113" s="24">
        <f>F113+G113+H113+I113+J113+K114</f>
        <v>88280.98000000001</v>
      </c>
      <c r="F113" s="30">
        <f>F118+F123+F128+F133+F138</f>
        <v>88280.98000000001</v>
      </c>
      <c r="G113" s="30">
        <f t="shared" ref="G113:K113" si="29">G123+G128+G133+G138</f>
        <v>0</v>
      </c>
      <c r="H113" s="30">
        <f t="shared" si="29"/>
        <v>0</v>
      </c>
      <c r="I113" s="30">
        <f t="shared" si="29"/>
        <v>0</v>
      </c>
      <c r="J113" s="30">
        <f t="shared" si="29"/>
        <v>0</v>
      </c>
      <c r="K113" s="30">
        <f t="shared" si="29"/>
        <v>0</v>
      </c>
      <c r="L113" s="9"/>
    </row>
    <row r="114" spans="1:12" ht="62.4">
      <c r="A114" s="96"/>
      <c r="B114" s="79"/>
      <c r="C114" s="79"/>
      <c r="D114" s="25" t="s">
        <v>19</v>
      </c>
      <c r="E114" s="24">
        <f>F114+G114+H114+I114+J114+K115</f>
        <v>167491.63</v>
      </c>
      <c r="F114" s="30">
        <f>F119+F124+F129+F134+F139</f>
        <v>113764.73</v>
      </c>
      <c r="G114" s="30">
        <v>53726.9</v>
      </c>
      <c r="H114" s="30">
        <v>0</v>
      </c>
      <c r="I114" s="30">
        <v>0</v>
      </c>
      <c r="J114" s="30">
        <v>0</v>
      </c>
      <c r="K114" s="30">
        <v>0</v>
      </c>
      <c r="L114" s="9"/>
    </row>
    <row r="115" spans="1:12" ht="78">
      <c r="A115" s="97"/>
      <c r="B115" s="80"/>
      <c r="C115" s="80"/>
      <c r="D115" s="25" t="s">
        <v>20</v>
      </c>
      <c r="E115" s="2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9"/>
    </row>
    <row r="116" spans="1:12" ht="15.75" customHeight="1">
      <c r="A116" s="81" t="s">
        <v>106</v>
      </c>
      <c r="B116" s="78" t="s">
        <v>96</v>
      </c>
      <c r="C116" s="78" t="s">
        <v>28</v>
      </c>
      <c r="D116" s="23" t="s">
        <v>22</v>
      </c>
      <c r="E116" s="24">
        <f>F116+G116+H116+I116+J116+K117</f>
        <v>22776.120000000003</v>
      </c>
      <c r="F116" s="29">
        <f>F117+F118+F119+F120+F162</f>
        <v>16276.12</v>
      </c>
      <c r="G116" s="29">
        <f>G117+G118+G119+G120+G162</f>
        <v>1300</v>
      </c>
      <c r="H116" s="29">
        <f>H117+H118+H119+H120+H162</f>
        <v>1300</v>
      </c>
      <c r="I116" s="29">
        <f>I117+I118+I119+I120+I162</f>
        <v>1300</v>
      </c>
      <c r="J116" s="29">
        <f>J117+J118+J119+J120+J162</f>
        <v>1300</v>
      </c>
      <c r="K116" s="30">
        <v>0</v>
      </c>
      <c r="L116" s="5"/>
    </row>
    <row r="117" spans="1:12" ht="62.4">
      <c r="A117" s="82"/>
      <c r="B117" s="79"/>
      <c r="C117" s="79"/>
      <c r="D117" s="25" t="s">
        <v>17</v>
      </c>
      <c r="E117" s="24"/>
      <c r="F117" s="56">
        <v>684.5</v>
      </c>
      <c r="G117" s="30">
        <v>1300</v>
      </c>
      <c r="H117" s="30">
        <v>1300</v>
      </c>
      <c r="I117" s="30">
        <v>1300</v>
      </c>
      <c r="J117" s="30">
        <v>1300</v>
      </c>
      <c r="K117" s="30">
        <v>1300</v>
      </c>
      <c r="L117" s="5"/>
    </row>
    <row r="118" spans="1:12" ht="93.6">
      <c r="A118" s="82"/>
      <c r="B118" s="79"/>
      <c r="C118" s="79"/>
      <c r="D118" s="25" t="s">
        <v>18</v>
      </c>
      <c r="E118" s="24">
        <f>F118+G118+H118+I118+J118+K119</f>
        <v>15591.62</v>
      </c>
      <c r="F118" s="56">
        <v>15591.62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5"/>
    </row>
    <row r="119" spans="1:12" ht="62.4">
      <c r="A119" s="82"/>
      <c r="B119" s="79"/>
      <c r="C119" s="79"/>
      <c r="D119" s="25" t="s">
        <v>19</v>
      </c>
      <c r="E119" s="24">
        <f>F119+G119+H119+I119+J119+K120</f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5"/>
    </row>
    <row r="120" spans="1:12" ht="78" customHeight="1">
      <c r="A120" s="83"/>
      <c r="B120" s="80"/>
      <c r="C120" s="80"/>
      <c r="D120" s="25" t="s">
        <v>20</v>
      </c>
      <c r="E120" s="24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5"/>
    </row>
    <row r="121" spans="1:12" ht="32.4" customHeight="1">
      <c r="A121" s="81" t="s">
        <v>50</v>
      </c>
      <c r="B121" s="78" t="s">
        <v>91</v>
      </c>
      <c r="C121" s="78" t="s">
        <v>28</v>
      </c>
      <c r="D121" s="23" t="s">
        <v>22</v>
      </c>
      <c r="E121" s="24">
        <f>F121+G121+H121+I121+J121+K122</f>
        <v>6500</v>
      </c>
      <c r="F121" s="29">
        <f>F122+F123+F124+F125+F167</f>
        <v>0</v>
      </c>
      <c r="G121" s="29">
        <f>G122+G123+G124+G125+G167</f>
        <v>1300</v>
      </c>
      <c r="H121" s="29">
        <f>H122+H123+H124+H125+H167</f>
        <v>1300</v>
      </c>
      <c r="I121" s="29">
        <f>I122+I123+I124+I125+I167</f>
        <v>1300</v>
      </c>
      <c r="J121" s="29">
        <f>J122+J123+J124+J125+J167</f>
        <v>1300</v>
      </c>
      <c r="K121" s="30">
        <v>0</v>
      </c>
    </row>
    <row r="122" spans="1:12" ht="61.8" customHeight="1">
      <c r="A122" s="82"/>
      <c r="B122" s="79"/>
      <c r="C122" s="79"/>
      <c r="D122" s="25" t="s">
        <v>17</v>
      </c>
      <c r="E122" s="24">
        <f>F122+G122+H122+I122+J122+K123</f>
        <v>5200</v>
      </c>
      <c r="F122" s="56">
        <v>0</v>
      </c>
      <c r="G122" s="30">
        <v>1300</v>
      </c>
      <c r="H122" s="30">
        <v>1300</v>
      </c>
      <c r="I122" s="30">
        <v>1300</v>
      </c>
      <c r="J122" s="30">
        <v>1300</v>
      </c>
      <c r="K122" s="30">
        <v>1300</v>
      </c>
    </row>
    <row r="123" spans="1:12" ht="78" customHeight="1">
      <c r="A123" s="82"/>
      <c r="B123" s="79"/>
      <c r="C123" s="79"/>
      <c r="D123" s="25" t="s">
        <v>18</v>
      </c>
      <c r="E123" s="24">
        <f>F123+G123+H123+I123+J123+K124</f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</row>
    <row r="124" spans="1:12" ht="78" customHeight="1">
      <c r="A124" s="82"/>
      <c r="B124" s="79"/>
      <c r="C124" s="79"/>
      <c r="D124" s="25" t="s">
        <v>19</v>
      </c>
      <c r="E124" s="24">
        <f>F124+G124+H124+I124+J124+K125</f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</row>
    <row r="125" spans="1:12" ht="78" customHeight="1">
      <c r="A125" s="83"/>
      <c r="B125" s="80"/>
      <c r="C125" s="80"/>
      <c r="D125" s="25" t="s">
        <v>20</v>
      </c>
      <c r="E125" s="24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</row>
    <row r="126" spans="1:12" ht="31.2" customHeight="1">
      <c r="A126" s="81" t="s">
        <v>108</v>
      </c>
      <c r="B126" s="78" t="s">
        <v>105</v>
      </c>
      <c r="C126" s="78" t="s">
        <v>28</v>
      </c>
      <c r="D126" s="23" t="s">
        <v>22</v>
      </c>
      <c r="E126" s="24">
        <f>F126+G126+H126+I126+J126+K127</f>
        <v>27764.550000000003</v>
      </c>
      <c r="F126" s="29">
        <f>F127+F128+F129+F130+F172</f>
        <v>26764.550000000003</v>
      </c>
      <c r="G126" s="29">
        <f>G127+G128+G129+G130+G172</f>
        <v>200</v>
      </c>
      <c r="H126" s="29">
        <f>H127+H128+H129+H130+H172</f>
        <v>200</v>
      </c>
      <c r="I126" s="29">
        <f>I127+I128+I129+I130+I172</f>
        <v>200</v>
      </c>
      <c r="J126" s="29">
        <f>J127+J128+J129+J130+J172</f>
        <v>200</v>
      </c>
      <c r="K126" s="30">
        <v>0</v>
      </c>
    </row>
    <row r="127" spans="1:12" ht="58.8" customHeight="1">
      <c r="A127" s="82"/>
      <c r="B127" s="79"/>
      <c r="C127" s="79"/>
      <c r="D127" s="25" t="s">
        <v>17</v>
      </c>
      <c r="E127" s="24">
        <f>F127+G127+H127+I127+J127+K128</f>
        <v>1067.6500000000001</v>
      </c>
      <c r="F127" s="56">
        <v>267.64999999999998</v>
      </c>
      <c r="G127" s="30">
        <v>200</v>
      </c>
      <c r="H127" s="30">
        <v>200</v>
      </c>
      <c r="I127" s="30">
        <v>200</v>
      </c>
      <c r="J127" s="30">
        <v>200</v>
      </c>
      <c r="K127" s="30">
        <v>200</v>
      </c>
    </row>
    <row r="128" spans="1:12" ht="78" customHeight="1">
      <c r="A128" s="82"/>
      <c r="B128" s="79"/>
      <c r="C128" s="79"/>
      <c r="D128" s="25" t="s">
        <v>18</v>
      </c>
      <c r="E128" s="24">
        <f>F128+G128+H128+I128+J128+K129</f>
        <v>26496.9</v>
      </c>
      <c r="F128" s="56">
        <v>26496.9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</row>
    <row r="129" spans="1:12" ht="61.2" customHeight="1">
      <c r="A129" s="82"/>
      <c r="B129" s="79"/>
      <c r="C129" s="79"/>
      <c r="D129" s="25" t="s">
        <v>19</v>
      </c>
      <c r="E129" s="24">
        <f>F129+G129+H129+I129+J129+K130</f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</row>
    <row r="130" spans="1:12" ht="15.6" customHeight="1">
      <c r="A130" s="83"/>
      <c r="B130" s="80"/>
      <c r="C130" s="80"/>
      <c r="D130" s="25" t="s">
        <v>20</v>
      </c>
      <c r="E130" s="24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</row>
    <row r="131" spans="1:12" ht="15.6" customHeight="1">
      <c r="A131" s="81" t="s">
        <v>107</v>
      </c>
      <c r="B131" s="78" t="s">
        <v>73</v>
      </c>
      <c r="C131" s="78" t="s">
        <v>28</v>
      </c>
      <c r="D131" s="23" t="s">
        <v>22</v>
      </c>
      <c r="E131" s="24">
        <f>F131+G131+H131+I131+J131+K132</f>
        <v>30519.21</v>
      </c>
      <c r="F131" s="29">
        <f>F132+F133+F134+F135+F177</f>
        <v>29519.21</v>
      </c>
      <c r="G131" s="29">
        <f>G132+G133+G134+G135+G177</f>
        <v>200</v>
      </c>
      <c r="H131" s="29">
        <f>H132+H133+H134+H135+H177</f>
        <v>200</v>
      </c>
      <c r="I131" s="29">
        <f>I132+I133+I134+I135+I177</f>
        <v>200</v>
      </c>
      <c r="J131" s="29">
        <f>J132+J133+J134+J135+J177</f>
        <v>200</v>
      </c>
      <c r="K131" s="60">
        <v>0</v>
      </c>
    </row>
    <row r="132" spans="1:12" ht="66" customHeight="1">
      <c r="A132" s="82"/>
      <c r="B132" s="79"/>
      <c r="C132" s="79"/>
      <c r="D132" s="25" t="s">
        <v>17</v>
      </c>
      <c r="E132" s="24">
        <f>F132+G132+H132+I132+J132+K133</f>
        <v>1774.27</v>
      </c>
      <c r="F132" s="61">
        <v>974.27</v>
      </c>
      <c r="G132" s="60">
        <v>200</v>
      </c>
      <c r="H132" s="60">
        <v>200</v>
      </c>
      <c r="I132" s="60">
        <v>200</v>
      </c>
      <c r="J132" s="60">
        <v>200</v>
      </c>
      <c r="K132" s="60">
        <v>200</v>
      </c>
    </row>
    <row r="133" spans="1:12" ht="58.8" customHeight="1">
      <c r="A133" s="82"/>
      <c r="B133" s="79"/>
      <c r="C133" s="79"/>
      <c r="D133" s="25" t="s">
        <v>18</v>
      </c>
      <c r="E133" s="24">
        <f>F133+G133+H133+I133+J133+K134</f>
        <v>1427.24</v>
      </c>
      <c r="F133" s="61">
        <v>1427.24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</row>
    <row r="134" spans="1:12" ht="55.2" customHeight="1">
      <c r="A134" s="82"/>
      <c r="B134" s="79"/>
      <c r="C134" s="79"/>
      <c r="D134" s="25" t="s">
        <v>19</v>
      </c>
      <c r="E134" s="24">
        <f>F134+G134+H134+I134+J134+K135</f>
        <v>27117.7</v>
      </c>
      <c r="F134" s="61">
        <v>27117.7</v>
      </c>
      <c r="G134" s="60">
        <v>0</v>
      </c>
      <c r="H134" s="60">
        <v>0</v>
      </c>
      <c r="I134" s="60">
        <v>0</v>
      </c>
      <c r="J134" s="60">
        <v>0</v>
      </c>
      <c r="K134" s="60">
        <v>0</v>
      </c>
    </row>
    <row r="135" spans="1:12" ht="44.4" customHeight="1">
      <c r="A135" s="83"/>
      <c r="B135" s="80"/>
      <c r="C135" s="80"/>
      <c r="D135" s="25" t="s">
        <v>20</v>
      </c>
      <c r="E135" s="24">
        <v>0</v>
      </c>
      <c r="F135" s="60">
        <v>0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</row>
    <row r="136" spans="1:12" ht="15.6" customHeight="1">
      <c r="A136" s="81" t="s">
        <v>109</v>
      </c>
      <c r="B136" s="91" t="s">
        <v>74</v>
      </c>
      <c r="C136" s="78" t="s">
        <v>28</v>
      </c>
      <c r="D136" s="23" t="s">
        <v>22</v>
      </c>
      <c r="E136" s="24">
        <f>F136+G136+H136+I136+J136+K137</f>
        <v>136032.97</v>
      </c>
      <c r="F136" s="29">
        <f>F137+F138+F139+F140+F187</f>
        <v>135032.97</v>
      </c>
      <c r="G136" s="29">
        <f>G137+G138+G139+G140+G187</f>
        <v>200</v>
      </c>
      <c r="H136" s="29">
        <f>H137+H138+H139+H140+H187</f>
        <v>200</v>
      </c>
      <c r="I136" s="29">
        <f>I137+I138+I139+I140+I187</f>
        <v>200</v>
      </c>
      <c r="J136" s="29">
        <f>J137+J138+J139+J140+J187</f>
        <v>200</v>
      </c>
      <c r="K136" s="30">
        <v>0</v>
      </c>
    </row>
    <row r="137" spans="1:12" ht="62.4">
      <c r="A137" s="82"/>
      <c r="B137" s="92"/>
      <c r="C137" s="79"/>
      <c r="D137" s="25" t="s">
        <v>17</v>
      </c>
      <c r="E137" s="24">
        <f>F137+G137+H137+I137+J137+K138</f>
        <v>4420.7199999999993</v>
      </c>
      <c r="F137" s="56">
        <v>3620.72</v>
      </c>
      <c r="G137" s="30">
        <v>200</v>
      </c>
      <c r="H137" s="30">
        <v>200</v>
      </c>
      <c r="I137" s="30">
        <v>200</v>
      </c>
      <c r="J137" s="30">
        <v>200</v>
      </c>
      <c r="K137" s="30">
        <v>200</v>
      </c>
      <c r="L137" s="10"/>
    </row>
    <row r="138" spans="1:12" ht="93.6">
      <c r="A138" s="82"/>
      <c r="B138" s="92"/>
      <c r="C138" s="79"/>
      <c r="D138" s="25" t="s">
        <v>18</v>
      </c>
      <c r="E138" s="24">
        <f>F138+G138+H138+I138+J138+K139</f>
        <v>44765.22</v>
      </c>
      <c r="F138" s="56">
        <v>44765.22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10"/>
    </row>
    <row r="139" spans="1:12" ht="62.4">
      <c r="A139" s="82"/>
      <c r="B139" s="92"/>
      <c r="C139" s="79"/>
      <c r="D139" s="25" t="s">
        <v>19</v>
      </c>
      <c r="E139" s="24">
        <f>F139+G139+H139+I139+J139+K140</f>
        <v>86647.03</v>
      </c>
      <c r="F139" s="56">
        <v>86647.03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10"/>
    </row>
    <row r="140" spans="1:12" ht="78">
      <c r="A140" s="83"/>
      <c r="B140" s="93"/>
      <c r="C140" s="80"/>
      <c r="D140" s="25" t="s">
        <v>20</v>
      </c>
      <c r="E140" s="24">
        <v>0</v>
      </c>
      <c r="F140" s="56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10"/>
    </row>
    <row r="141" spans="1:12" ht="15.6" customHeight="1">
      <c r="A141" s="20"/>
      <c r="B141" s="45"/>
      <c r="C141" s="46"/>
      <c r="D141" s="25"/>
      <c r="E141" s="24"/>
      <c r="F141" s="30"/>
      <c r="G141" s="30"/>
      <c r="H141" s="30"/>
      <c r="I141" s="30"/>
      <c r="J141" s="30"/>
      <c r="K141" s="30"/>
      <c r="L141" s="10"/>
    </row>
    <row r="142" spans="1:12" ht="15.6">
      <c r="A142" s="94" t="s">
        <v>29</v>
      </c>
      <c r="B142" s="77" t="s">
        <v>59</v>
      </c>
      <c r="C142" s="87" t="s">
        <v>28</v>
      </c>
      <c r="D142" s="23" t="s">
        <v>22</v>
      </c>
      <c r="E142" s="31">
        <f>F142+G142+H142+I142+J142+K142</f>
        <v>2842721.36</v>
      </c>
      <c r="F142" s="62">
        <f>F143+F144+F145+F146+F147</f>
        <v>444018.23</v>
      </c>
      <c r="G142" s="32">
        <f t="shared" ref="G142:K142" si="30">G143+G144+G145+G146+G147</f>
        <v>736627.95</v>
      </c>
      <c r="H142" s="32">
        <f t="shared" si="30"/>
        <v>522555.18000000005</v>
      </c>
      <c r="I142" s="32">
        <f t="shared" si="30"/>
        <v>379840</v>
      </c>
      <c r="J142" s="32">
        <f t="shared" si="30"/>
        <v>379840</v>
      </c>
      <c r="K142" s="32">
        <f t="shared" si="30"/>
        <v>379840</v>
      </c>
      <c r="L142" s="10"/>
    </row>
    <row r="143" spans="1:12" ht="62.4">
      <c r="A143" s="94"/>
      <c r="B143" s="77"/>
      <c r="C143" s="87"/>
      <c r="D143" s="25" t="s">
        <v>17</v>
      </c>
      <c r="E143" s="24">
        <f t="shared" ref="E143:E147" si="31">F143+G143+H143+I143+J143+K143</f>
        <v>506300.48000000004</v>
      </c>
      <c r="F143" s="26">
        <f>F149+F189+F224+F229</f>
        <v>80899.45</v>
      </c>
      <c r="G143" s="26">
        <v>87649.08</v>
      </c>
      <c r="H143" s="26">
        <v>85508.35</v>
      </c>
      <c r="I143" s="26">
        <v>84081.2</v>
      </c>
      <c r="J143" s="26">
        <v>84081.2</v>
      </c>
      <c r="K143" s="26">
        <v>84081.2</v>
      </c>
      <c r="L143" s="10"/>
    </row>
    <row r="144" spans="1:12" ht="93.6">
      <c r="A144" s="94"/>
      <c r="B144" s="77"/>
      <c r="C144" s="87"/>
      <c r="D144" s="25" t="s">
        <v>18</v>
      </c>
      <c r="E144" s="24">
        <f t="shared" si="31"/>
        <v>1735851.51</v>
      </c>
      <c r="F144" s="26">
        <f>F150+F190+F225+F230</f>
        <v>266147.38</v>
      </c>
      <c r="G144" s="26">
        <v>304216.32000000001</v>
      </c>
      <c r="H144" s="26">
        <v>295653.40999999997</v>
      </c>
      <c r="I144" s="26">
        <v>289944.8</v>
      </c>
      <c r="J144" s="26">
        <v>289944.8</v>
      </c>
      <c r="K144" s="26">
        <v>289944.8</v>
      </c>
      <c r="L144" s="10"/>
    </row>
    <row r="145" spans="1:12" ht="62.4">
      <c r="A145" s="94"/>
      <c r="B145" s="77"/>
      <c r="C145" s="87"/>
      <c r="D145" s="25" t="s">
        <v>19</v>
      </c>
      <c r="E145" s="24">
        <f t="shared" si="31"/>
        <v>600569.37</v>
      </c>
      <c r="F145" s="26">
        <f>F151+F156+F191+F226+F231</f>
        <v>96971.4</v>
      </c>
      <c r="G145" s="26">
        <v>344762.55</v>
      </c>
      <c r="H145" s="26">
        <v>141393.42000000001</v>
      </c>
      <c r="I145" s="26">
        <v>5814</v>
      </c>
      <c r="J145" s="26">
        <v>5814</v>
      </c>
      <c r="K145" s="26">
        <v>5814</v>
      </c>
      <c r="L145" s="10"/>
    </row>
    <row r="146" spans="1:12" ht="15.75" customHeight="1">
      <c r="A146" s="94"/>
      <c r="B146" s="77"/>
      <c r="C146" s="87"/>
      <c r="D146" s="25" t="s">
        <v>20</v>
      </c>
      <c r="E146" s="24">
        <f t="shared" si="31"/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10"/>
    </row>
    <row r="147" spans="1:12" ht="46.8">
      <c r="A147" s="94"/>
      <c r="B147" s="77"/>
      <c r="C147" s="87"/>
      <c r="D147" s="25" t="s">
        <v>21</v>
      </c>
      <c r="E147" s="24">
        <f t="shared" si="31"/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10"/>
    </row>
    <row r="148" spans="1:12" ht="15.6">
      <c r="A148" s="88" t="s">
        <v>23</v>
      </c>
      <c r="B148" s="91" t="s">
        <v>62</v>
      </c>
      <c r="C148" s="91" t="s">
        <v>30</v>
      </c>
      <c r="D148" s="47" t="s">
        <v>22</v>
      </c>
      <c r="E148" s="48">
        <f>F148+G148+H148+I148+J148+K148</f>
        <v>622704.76</v>
      </c>
      <c r="F148" s="65">
        <f>F149+F150+F151+F152</f>
        <v>297704.76</v>
      </c>
      <c r="G148" s="49">
        <f t="shared" ref="G148:K148" si="32">G149+G150+G151+G152</f>
        <v>65000</v>
      </c>
      <c r="H148" s="49">
        <f t="shared" si="32"/>
        <v>65000</v>
      </c>
      <c r="I148" s="49">
        <f t="shared" si="32"/>
        <v>65000</v>
      </c>
      <c r="J148" s="49">
        <f t="shared" si="32"/>
        <v>65000</v>
      </c>
      <c r="K148" s="49">
        <f t="shared" si="32"/>
        <v>65000</v>
      </c>
    </row>
    <row r="149" spans="1:12" ht="62.4">
      <c r="A149" s="89"/>
      <c r="B149" s="92"/>
      <c r="C149" s="92"/>
      <c r="D149" s="50" t="s">
        <v>17</v>
      </c>
      <c r="E149" s="48">
        <f>F149+G149+H149+I149+J149+K149</f>
        <v>398617.14</v>
      </c>
      <c r="F149" s="51">
        <f>F154+F159+F164+F169+F174+F179+F184</f>
        <v>73617.14</v>
      </c>
      <c r="G149" s="51">
        <v>65000</v>
      </c>
      <c r="H149" s="51">
        <v>65000</v>
      </c>
      <c r="I149" s="51">
        <v>65000</v>
      </c>
      <c r="J149" s="51">
        <v>65000</v>
      </c>
      <c r="K149" s="51">
        <v>65000</v>
      </c>
    </row>
    <row r="150" spans="1:12" ht="93.6">
      <c r="A150" s="89"/>
      <c r="B150" s="92"/>
      <c r="C150" s="92"/>
      <c r="D150" s="50" t="s">
        <v>18</v>
      </c>
      <c r="E150" s="48">
        <f>F150+G150+H150+I150+J150+K233</f>
        <v>241310.28</v>
      </c>
      <c r="F150" s="51">
        <f>F155+F160+F165+F170+F175+F180+F185</f>
        <v>224087.62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</row>
    <row r="151" spans="1:12" ht="62.4">
      <c r="A151" s="89"/>
      <c r="B151" s="92"/>
      <c r="C151" s="92"/>
      <c r="D151" s="50" t="s">
        <v>19</v>
      </c>
      <c r="E151" s="48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</row>
    <row r="152" spans="1:12" ht="78">
      <c r="A152" s="90"/>
      <c r="B152" s="93"/>
      <c r="C152" s="93"/>
      <c r="D152" s="50" t="s">
        <v>20</v>
      </c>
      <c r="E152" s="48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</row>
    <row r="153" spans="1:12" ht="15.6">
      <c r="A153" s="21"/>
      <c r="B153" s="78" t="s">
        <v>75</v>
      </c>
      <c r="C153" s="78" t="s">
        <v>30</v>
      </c>
      <c r="D153" s="23" t="s">
        <v>22</v>
      </c>
      <c r="E153" s="24">
        <f>F153+G153+H153+I153+J153+K153</f>
        <v>403172.83</v>
      </c>
      <c r="F153" s="29">
        <f>F154+F155+F156+F157</f>
        <v>78172.83</v>
      </c>
      <c r="G153" s="29">
        <f t="shared" ref="G153:K153" si="33">G154+G155+G156+G157</f>
        <v>65000</v>
      </c>
      <c r="H153" s="29">
        <f t="shared" si="33"/>
        <v>65000</v>
      </c>
      <c r="I153" s="29">
        <f t="shared" si="33"/>
        <v>65000</v>
      </c>
      <c r="J153" s="29">
        <f t="shared" si="33"/>
        <v>65000</v>
      </c>
      <c r="K153" s="29">
        <f t="shared" si="33"/>
        <v>65000</v>
      </c>
    </row>
    <row r="154" spans="1:12" ht="62.4">
      <c r="A154" s="21"/>
      <c r="B154" s="79"/>
      <c r="C154" s="79"/>
      <c r="D154" s="25" t="s">
        <v>17</v>
      </c>
      <c r="E154" s="24">
        <f t="shared" ref="E154:E157" si="34">F154+G154+H154+I154+J154+K154</f>
        <v>394888.83</v>
      </c>
      <c r="F154" s="56">
        <v>69888.83</v>
      </c>
      <c r="G154" s="30">
        <v>65000</v>
      </c>
      <c r="H154" s="30">
        <v>65000</v>
      </c>
      <c r="I154" s="30">
        <v>65000</v>
      </c>
      <c r="J154" s="30">
        <v>65000</v>
      </c>
      <c r="K154" s="30">
        <v>65000</v>
      </c>
    </row>
    <row r="155" spans="1:12" ht="93.6">
      <c r="A155" s="21" t="s">
        <v>49</v>
      </c>
      <c r="B155" s="79"/>
      <c r="C155" s="79"/>
      <c r="D155" s="25" t="s">
        <v>18</v>
      </c>
      <c r="E155" s="24">
        <f t="shared" si="34"/>
        <v>8284</v>
      </c>
      <c r="F155" s="30">
        <v>8284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</row>
    <row r="156" spans="1:12" ht="15.75" customHeight="1">
      <c r="A156" s="21"/>
      <c r="B156" s="79"/>
      <c r="C156" s="79"/>
      <c r="D156" s="25" t="s">
        <v>19</v>
      </c>
      <c r="E156" s="24">
        <f t="shared" si="34"/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"/>
    </row>
    <row r="157" spans="1:12" ht="78">
      <c r="A157" s="21"/>
      <c r="B157" s="80"/>
      <c r="C157" s="80"/>
      <c r="D157" s="25" t="s">
        <v>20</v>
      </c>
      <c r="E157" s="24">
        <f t="shared" si="34"/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"/>
    </row>
    <row r="158" spans="1:12" ht="15.6">
      <c r="A158" s="81" t="s">
        <v>50</v>
      </c>
      <c r="B158" s="78" t="s">
        <v>39</v>
      </c>
      <c r="C158" s="78" t="s">
        <v>30</v>
      </c>
      <c r="D158" s="23" t="s">
        <v>22</v>
      </c>
      <c r="E158" s="24">
        <f>F158+G158+H158+I158+J158+K161+K158</f>
        <v>11000</v>
      </c>
      <c r="F158" s="29">
        <f>F159+F160+F161+F162</f>
        <v>3000</v>
      </c>
      <c r="G158" s="29">
        <f t="shared" ref="G158:K158" si="35">G159+G160+G161+G162</f>
        <v>1600</v>
      </c>
      <c r="H158" s="29">
        <f t="shared" si="35"/>
        <v>1600</v>
      </c>
      <c r="I158" s="29">
        <f t="shared" si="35"/>
        <v>1600</v>
      </c>
      <c r="J158" s="29">
        <f t="shared" si="35"/>
        <v>1600</v>
      </c>
      <c r="K158" s="29">
        <f t="shared" si="35"/>
        <v>1600</v>
      </c>
      <c r="L158" s="3"/>
    </row>
    <row r="159" spans="1:12" ht="62.4">
      <c r="A159" s="82"/>
      <c r="B159" s="79"/>
      <c r="C159" s="79"/>
      <c r="D159" s="25" t="s">
        <v>17</v>
      </c>
      <c r="E159" s="24">
        <v>9600</v>
      </c>
      <c r="F159" s="56">
        <v>3000</v>
      </c>
      <c r="G159" s="30">
        <v>1600</v>
      </c>
      <c r="H159" s="30">
        <v>1600</v>
      </c>
      <c r="I159" s="30">
        <v>1600</v>
      </c>
      <c r="J159" s="30">
        <v>1600</v>
      </c>
      <c r="K159" s="30">
        <v>1600</v>
      </c>
      <c r="L159" s="3"/>
    </row>
    <row r="160" spans="1:12" ht="93.6">
      <c r="A160" s="82"/>
      <c r="B160" s="79"/>
      <c r="C160" s="79"/>
      <c r="D160" s="25" t="s">
        <v>18</v>
      </c>
      <c r="E160" s="24">
        <f>F160+G160+H160+I160+J160+K238</f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3"/>
    </row>
    <row r="161" spans="1:11" ht="15.75" customHeight="1">
      <c r="A161" s="82"/>
      <c r="B161" s="79"/>
      <c r="C161" s="79"/>
      <c r="D161" s="25" t="s">
        <v>19</v>
      </c>
      <c r="E161" s="24">
        <f>F161+G161+H161+I161+J161+K161</f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</row>
    <row r="162" spans="1:11" ht="78">
      <c r="A162" s="83"/>
      <c r="B162" s="80"/>
      <c r="C162" s="80"/>
      <c r="D162" s="25" t="s">
        <v>20</v>
      </c>
      <c r="E162" s="24">
        <f>F162+G162+H162+I162+J162+K162</f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</row>
    <row r="163" spans="1:11" ht="15.6">
      <c r="A163" s="81" t="s">
        <v>76</v>
      </c>
      <c r="B163" s="78" t="s">
        <v>46</v>
      </c>
      <c r="C163" s="78" t="s">
        <v>30</v>
      </c>
      <c r="D163" s="23" t="s">
        <v>22</v>
      </c>
      <c r="E163" s="24">
        <f>F163+G163+H163+I163+J163+K163</f>
        <v>1047760.14</v>
      </c>
      <c r="F163" s="22">
        <f>F164+F165+F166+F167</f>
        <v>172760.14</v>
      </c>
      <c r="G163" s="22">
        <f>G164+G165+G166+G167+G243</f>
        <v>175000</v>
      </c>
      <c r="H163" s="22">
        <f>H164+H165+H166+H167+H243</f>
        <v>175000</v>
      </c>
      <c r="I163" s="22">
        <f>I164+I165+I166+I167+I243</f>
        <v>175000</v>
      </c>
      <c r="J163" s="22">
        <f>J164+J165+J166+J167+J243</f>
        <v>175000</v>
      </c>
      <c r="K163" s="22">
        <f>K164+K165+K166+K167+K243</f>
        <v>175000</v>
      </c>
    </row>
    <row r="164" spans="1:11" ht="62.4">
      <c r="A164" s="82"/>
      <c r="B164" s="79"/>
      <c r="C164" s="79"/>
      <c r="D164" s="25" t="s">
        <v>17</v>
      </c>
      <c r="E164" s="24">
        <f t="shared" ref="E164:E167" si="36">F164+G164+H164+I164+J164+K164</f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</row>
    <row r="165" spans="1:11" ht="93.6">
      <c r="A165" s="82"/>
      <c r="B165" s="79"/>
      <c r="C165" s="79"/>
      <c r="D165" s="25" t="s">
        <v>18</v>
      </c>
      <c r="E165" s="24">
        <f t="shared" si="36"/>
        <v>1047760.14</v>
      </c>
      <c r="F165" s="63">
        <v>172760.14</v>
      </c>
      <c r="G165" s="26">
        <v>175000</v>
      </c>
      <c r="H165" s="26">
        <v>175000</v>
      </c>
      <c r="I165" s="26">
        <v>175000</v>
      </c>
      <c r="J165" s="26">
        <v>175000</v>
      </c>
      <c r="K165" s="26">
        <v>175000</v>
      </c>
    </row>
    <row r="166" spans="1:11" ht="62.4">
      <c r="A166" s="82"/>
      <c r="B166" s="79"/>
      <c r="C166" s="79"/>
      <c r="D166" s="25" t="s">
        <v>19</v>
      </c>
      <c r="E166" s="24">
        <f t="shared" si="36"/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</row>
    <row r="167" spans="1:11" ht="78">
      <c r="A167" s="83"/>
      <c r="B167" s="80"/>
      <c r="C167" s="80"/>
      <c r="D167" s="25" t="s">
        <v>20</v>
      </c>
      <c r="E167" s="24">
        <f t="shared" si="36"/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</row>
    <row r="168" spans="1:11" ht="15.6">
      <c r="A168" s="81" t="s">
        <v>78</v>
      </c>
      <c r="B168" s="78" t="s">
        <v>77</v>
      </c>
      <c r="C168" s="78" t="s">
        <v>30</v>
      </c>
      <c r="D168" s="23" t="s">
        <v>22</v>
      </c>
      <c r="E168" s="24">
        <f>F168+G168+H168+I168+J168+K168</f>
        <v>13476.359999999999</v>
      </c>
      <c r="F168" s="29">
        <f>F169+F170+F171+F172</f>
        <v>2246.06</v>
      </c>
      <c r="G168" s="29">
        <f t="shared" ref="G168:K168" si="37">G169+G170+G171+G172</f>
        <v>2246.06</v>
      </c>
      <c r="H168" s="29">
        <f t="shared" si="37"/>
        <v>2246.06</v>
      </c>
      <c r="I168" s="29">
        <f t="shared" si="37"/>
        <v>2246.06</v>
      </c>
      <c r="J168" s="29">
        <f t="shared" si="37"/>
        <v>2246.06</v>
      </c>
      <c r="K168" s="29">
        <f t="shared" si="37"/>
        <v>2246.06</v>
      </c>
    </row>
    <row r="169" spans="1:11" ht="62.4">
      <c r="A169" s="82"/>
      <c r="B169" s="79"/>
      <c r="C169" s="79"/>
      <c r="D169" s="25" t="s">
        <v>17</v>
      </c>
      <c r="E169" s="24">
        <f t="shared" ref="E169:E172" si="38">F169+G169+H169+I169+J169+K169</f>
        <v>134.76000000000002</v>
      </c>
      <c r="F169" s="64">
        <v>22.46</v>
      </c>
      <c r="G169" s="52">
        <v>22.46</v>
      </c>
      <c r="H169" s="52">
        <v>22.46</v>
      </c>
      <c r="I169" s="52">
        <v>22.46</v>
      </c>
      <c r="J169" s="52">
        <v>22.46</v>
      </c>
      <c r="K169" s="52">
        <v>22.46</v>
      </c>
    </row>
    <row r="170" spans="1:11" ht="93.6">
      <c r="A170" s="82"/>
      <c r="B170" s="79"/>
      <c r="C170" s="79"/>
      <c r="D170" s="25" t="s">
        <v>18</v>
      </c>
      <c r="E170" s="24">
        <f t="shared" si="38"/>
        <v>13341.6</v>
      </c>
      <c r="F170" s="64">
        <v>2223.6</v>
      </c>
      <c r="G170" s="52">
        <v>2223.6</v>
      </c>
      <c r="H170" s="52">
        <v>2223.6</v>
      </c>
      <c r="I170" s="52">
        <v>2223.6</v>
      </c>
      <c r="J170" s="52">
        <v>2223.6</v>
      </c>
      <c r="K170" s="52">
        <v>2223.6</v>
      </c>
    </row>
    <row r="171" spans="1:11" ht="62.4">
      <c r="A171" s="82"/>
      <c r="B171" s="79"/>
      <c r="C171" s="79"/>
      <c r="D171" s="25" t="s">
        <v>19</v>
      </c>
      <c r="E171" s="24">
        <f t="shared" si="38"/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</row>
    <row r="172" spans="1:11" ht="78">
      <c r="A172" s="83"/>
      <c r="B172" s="80"/>
      <c r="C172" s="80"/>
      <c r="D172" s="25" t="s">
        <v>20</v>
      </c>
      <c r="E172" s="24">
        <f t="shared" si="38"/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</row>
    <row r="173" spans="1:11" ht="15.6" customHeight="1">
      <c r="A173" s="81" t="s">
        <v>63</v>
      </c>
      <c r="B173" s="78" t="s">
        <v>79</v>
      </c>
      <c r="C173" s="78" t="s">
        <v>30</v>
      </c>
      <c r="D173" s="23" t="s">
        <v>22</v>
      </c>
      <c r="E173" s="24">
        <f>F173+G173+H173+I173+J173+K173</f>
        <v>7836.7599999999993</v>
      </c>
      <c r="F173" s="29">
        <f>F174+F175+F176+F177</f>
        <v>1320.11</v>
      </c>
      <c r="G173" s="29">
        <f t="shared" ref="G173" si="39">G174+G175+G176+G177</f>
        <v>1303.33</v>
      </c>
      <c r="H173" s="29">
        <f t="shared" ref="H173" si="40">H174+H175+H176+H177</f>
        <v>1303.33</v>
      </c>
      <c r="I173" s="29">
        <f t="shared" ref="I173" si="41">I174+I175+I176+I177</f>
        <v>1303.33</v>
      </c>
      <c r="J173" s="29">
        <f t="shared" ref="J173" si="42">J174+J175+J176+J177</f>
        <v>1303.33</v>
      </c>
      <c r="K173" s="29">
        <f t="shared" ref="K173" si="43">K174+K175+K176+K177</f>
        <v>1303.33</v>
      </c>
    </row>
    <row r="174" spans="1:11" ht="62.4">
      <c r="A174" s="82"/>
      <c r="B174" s="79"/>
      <c r="C174" s="79"/>
      <c r="D174" s="25" t="s">
        <v>17</v>
      </c>
      <c r="E174" s="24">
        <f t="shared" ref="E174:E177" si="44">F174+G174+H174+I174+J174+K174</f>
        <v>84.179999999999993</v>
      </c>
      <c r="F174" s="64">
        <v>14.03</v>
      </c>
      <c r="G174" s="52">
        <v>14.03</v>
      </c>
      <c r="H174" s="52">
        <v>14.03</v>
      </c>
      <c r="I174" s="52">
        <v>14.03</v>
      </c>
      <c r="J174" s="52">
        <v>14.03</v>
      </c>
      <c r="K174" s="52">
        <v>14.03</v>
      </c>
    </row>
    <row r="175" spans="1:11" ht="93.6">
      <c r="A175" s="82"/>
      <c r="B175" s="79"/>
      <c r="C175" s="79"/>
      <c r="D175" s="25" t="s">
        <v>18</v>
      </c>
      <c r="E175" s="24">
        <f t="shared" si="44"/>
        <v>7752.5800000000008</v>
      </c>
      <c r="F175" s="64">
        <v>1306.08</v>
      </c>
      <c r="G175" s="52">
        <v>1289.3</v>
      </c>
      <c r="H175" s="52">
        <v>1289.3</v>
      </c>
      <c r="I175" s="52">
        <v>1289.3</v>
      </c>
      <c r="J175" s="52">
        <v>1289.3</v>
      </c>
      <c r="K175" s="52">
        <v>1289.3</v>
      </c>
    </row>
    <row r="176" spans="1:11" ht="62.4">
      <c r="A176" s="82"/>
      <c r="B176" s="79"/>
      <c r="C176" s="79"/>
      <c r="D176" s="25" t="s">
        <v>19</v>
      </c>
      <c r="E176" s="24">
        <f t="shared" si="44"/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</row>
    <row r="177" spans="1:11" ht="78">
      <c r="A177" s="83"/>
      <c r="B177" s="80"/>
      <c r="C177" s="80"/>
      <c r="D177" s="25" t="s">
        <v>20</v>
      </c>
      <c r="E177" s="24">
        <f t="shared" si="44"/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</row>
    <row r="178" spans="1:11" ht="15.6">
      <c r="A178" s="81" t="s">
        <v>63</v>
      </c>
      <c r="B178" s="78" t="s">
        <v>68</v>
      </c>
      <c r="C178" s="78" t="s">
        <v>30</v>
      </c>
      <c r="D178" s="23" t="s">
        <v>22</v>
      </c>
      <c r="E178" s="24">
        <f>F178+G178+H178+I178+J178+K178</f>
        <v>231210.23</v>
      </c>
      <c r="F178" s="29">
        <f>F179+F180+F181+F182</f>
        <v>38618.530000000006</v>
      </c>
      <c r="G178" s="29">
        <f t="shared" ref="G178:K178" si="45">G179+G180+G181+G182</f>
        <v>38518.340000000004</v>
      </c>
      <c r="H178" s="29">
        <f t="shared" si="45"/>
        <v>38518.340000000004</v>
      </c>
      <c r="I178" s="29">
        <f t="shared" si="45"/>
        <v>38518.340000000004</v>
      </c>
      <c r="J178" s="29">
        <f t="shared" si="45"/>
        <v>38518.340000000004</v>
      </c>
      <c r="K178" s="29">
        <f t="shared" si="45"/>
        <v>38518.340000000004</v>
      </c>
    </row>
    <row r="179" spans="1:11" ht="62.4">
      <c r="A179" s="82"/>
      <c r="B179" s="79"/>
      <c r="C179" s="79"/>
      <c r="D179" s="25" t="s">
        <v>17</v>
      </c>
      <c r="E179" s="24">
        <f t="shared" ref="E179:E182" si="46">F179+G179+H179+I179+J179+K179</f>
        <v>3547.43</v>
      </c>
      <c r="F179" s="64">
        <v>674.73</v>
      </c>
      <c r="G179" s="52">
        <v>574.54</v>
      </c>
      <c r="H179" s="52">
        <v>574.54</v>
      </c>
      <c r="I179" s="52">
        <v>574.54</v>
      </c>
      <c r="J179" s="52">
        <v>574.54</v>
      </c>
      <c r="K179" s="52">
        <v>574.54</v>
      </c>
    </row>
    <row r="180" spans="1:11" ht="93.6">
      <c r="A180" s="82"/>
      <c r="B180" s="79"/>
      <c r="C180" s="79"/>
      <c r="D180" s="25" t="s">
        <v>18</v>
      </c>
      <c r="E180" s="24">
        <f t="shared" si="46"/>
        <v>227662.8</v>
      </c>
      <c r="F180" s="64">
        <v>37943.800000000003</v>
      </c>
      <c r="G180" s="52">
        <v>37943.800000000003</v>
      </c>
      <c r="H180" s="52">
        <v>37943.800000000003</v>
      </c>
      <c r="I180" s="52">
        <v>37943.800000000003</v>
      </c>
      <c r="J180" s="52">
        <v>37943.800000000003</v>
      </c>
      <c r="K180" s="52">
        <v>37943.800000000003</v>
      </c>
    </row>
    <row r="181" spans="1:11" ht="62.4">
      <c r="A181" s="82"/>
      <c r="B181" s="79"/>
      <c r="C181" s="79"/>
      <c r="D181" s="25" t="s">
        <v>19</v>
      </c>
      <c r="E181" s="24">
        <f t="shared" si="46"/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</row>
    <row r="182" spans="1:11" ht="78">
      <c r="A182" s="83"/>
      <c r="B182" s="80"/>
      <c r="C182" s="80"/>
      <c r="D182" s="25" t="s">
        <v>20</v>
      </c>
      <c r="E182" s="24">
        <f t="shared" si="46"/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</row>
    <row r="183" spans="1:11" ht="15.6">
      <c r="A183" s="81" t="s">
        <v>63</v>
      </c>
      <c r="B183" s="78" t="s">
        <v>92</v>
      </c>
      <c r="C183" s="78" t="s">
        <v>30</v>
      </c>
      <c r="D183" s="23" t="s">
        <v>22</v>
      </c>
      <c r="E183" s="24">
        <f>F183+G183+H183+I183+J183+K183</f>
        <v>2087.09</v>
      </c>
      <c r="F183" s="29">
        <f>F184+F185+F186+F187</f>
        <v>1587.09</v>
      </c>
      <c r="G183" s="29">
        <f t="shared" ref="G183" si="47">G184+G185+G186+G187</f>
        <v>100</v>
      </c>
      <c r="H183" s="29">
        <f t="shared" ref="H183" si="48">H184+H185+H186+H187</f>
        <v>100</v>
      </c>
      <c r="I183" s="29">
        <f t="shared" ref="I183" si="49">I184+I185+I186+I187</f>
        <v>100</v>
      </c>
      <c r="J183" s="29">
        <f t="shared" ref="J183" si="50">J184+J185+J186+J187</f>
        <v>100</v>
      </c>
      <c r="K183" s="29">
        <f t="shared" ref="K183" si="51">K184+K185+K186+K187</f>
        <v>100</v>
      </c>
    </row>
    <row r="184" spans="1:11" ht="62.4">
      <c r="A184" s="82"/>
      <c r="B184" s="79"/>
      <c r="C184" s="79"/>
      <c r="D184" s="25" t="s">
        <v>17</v>
      </c>
      <c r="E184" s="24">
        <f t="shared" ref="E184:E187" si="52">F184+G184+H184+I184+J184+K184</f>
        <v>517.09</v>
      </c>
      <c r="F184" s="64">
        <v>17.09</v>
      </c>
      <c r="G184" s="52">
        <v>100</v>
      </c>
      <c r="H184" s="52">
        <v>100</v>
      </c>
      <c r="I184" s="52">
        <v>100</v>
      </c>
      <c r="J184" s="52">
        <v>100</v>
      </c>
      <c r="K184" s="52">
        <v>100</v>
      </c>
    </row>
    <row r="185" spans="1:11" ht="93.6">
      <c r="A185" s="82"/>
      <c r="B185" s="79"/>
      <c r="C185" s="79"/>
      <c r="D185" s="25" t="s">
        <v>18</v>
      </c>
      <c r="E185" s="24">
        <f t="shared" si="52"/>
        <v>1570</v>
      </c>
      <c r="F185" s="64">
        <v>1570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</row>
    <row r="186" spans="1:11" ht="62.4">
      <c r="A186" s="82"/>
      <c r="B186" s="79"/>
      <c r="C186" s="79"/>
      <c r="D186" s="25" t="s">
        <v>19</v>
      </c>
      <c r="E186" s="24">
        <f t="shared" si="52"/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</row>
    <row r="187" spans="1:11" ht="78">
      <c r="A187" s="83"/>
      <c r="B187" s="80"/>
      <c r="C187" s="80"/>
      <c r="D187" s="25" t="s">
        <v>20</v>
      </c>
      <c r="E187" s="24">
        <f t="shared" si="52"/>
        <v>0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</row>
    <row r="188" spans="1:11" ht="15.6">
      <c r="A188" s="95" t="s">
        <v>25</v>
      </c>
      <c r="B188" s="78" t="s">
        <v>40</v>
      </c>
      <c r="C188" s="78" t="s">
        <v>30</v>
      </c>
      <c r="D188" s="23" t="s">
        <v>22</v>
      </c>
      <c r="E188" s="24">
        <f>F188+G188+H188+I188+J188+K188</f>
        <v>188486.76999999996</v>
      </c>
      <c r="F188" s="22">
        <f t="shared" ref="F188:K188" si="53">F189+F190+F191+F192+F262</f>
        <v>144633.22</v>
      </c>
      <c r="G188" s="22">
        <f t="shared" si="53"/>
        <v>8770.7099999999991</v>
      </c>
      <c r="H188" s="22">
        <f t="shared" si="53"/>
        <v>8770.7099999999991</v>
      </c>
      <c r="I188" s="22">
        <f t="shared" si="53"/>
        <v>8770.7099999999991</v>
      </c>
      <c r="J188" s="22">
        <f t="shared" si="53"/>
        <v>8770.7099999999991</v>
      </c>
      <c r="K188" s="22">
        <f t="shared" si="53"/>
        <v>8770.7099999999991</v>
      </c>
    </row>
    <row r="189" spans="1:11" ht="62.4">
      <c r="A189" s="96"/>
      <c r="B189" s="79"/>
      <c r="C189" s="79"/>
      <c r="D189" s="25" t="s">
        <v>17</v>
      </c>
      <c r="E189" s="24">
        <f t="shared" ref="E189:E192" si="54">F189+G189+H189+I189+J189+K189</f>
        <v>14330.619999999999</v>
      </c>
      <c r="F189" s="26">
        <f>F194+F199+F204+F209+F214+F219</f>
        <v>5830.62</v>
      </c>
      <c r="G189" s="26">
        <v>1700</v>
      </c>
      <c r="H189" s="26">
        <v>1700</v>
      </c>
      <c r="I189" s="26">
        <v>1700</v>
      </c>
      <c r="J189" s="26">
        <v>1700</v>
      </c>
      <c r="K189" s="26">
        <v>1700</v>
      </c>
    </row>
    <row r="190" spans="1:11" ht="93.6">
      <c r="A190" s="96"/>
      <c r="B190" s="79"/>
      <c r="C190" s="79"/>
      <c r="D190" s="25" t="s">
        <v>18</v>
      </c>
      <c r="E190" s="24">
        <f t="shared" si="54"/>
        <v>76831.200000000012</v>
      </c>
      <c r="F190" s="26">
        <f>F195+F200+F205+F210+F215+F220</f>
        <v>41831.200000000004</v>
      </c>
      <c r="G190" s="26">
        <v>7000</v>
      </c>
      <c r="H190" s="26">
        <v>7000</v>
      </c>
      <c r="I190" s="26">
        <v>7000</v>
      </c>
      <c r="J190" s="26">
        <v>7000</v>
      </c>
      <c r="K190" s="26">
        <v>7000</v>
      </c>
    </row>
    <row r="191" spans="1:11" ht="62.4">
      <c r="A191" s="96"/>
      <c r="B191" s="79"/>
      <c r="C191" s="79"/>
      <c r="D191" s="25" t="s">
        <v>19</v>
      </c>
      <c r="E191" s="24">
        <f t="shared" si="54"/>
        <v>97324.950000000026</v>
      </c>
      <c r="F191" s="26">
        <f>F196+F201+F206+F211+F216+F221</f>
        <v>96971.4</v>
      </c>
      <c r="G191" s="26">
        <v>70.709999999999994</v>
      </c>
      <c r="H191" s="26">
        <v>70.709999999999994</v>
      </c>
      <c r="I191" s="26">
        <v>70.709999999999994</v>
      </c>
      <c r="J191" s="26">
        <v>70.709999999999994</v>
      </c>
      <c r="K191" s="26">
        <v>70.709999999999994</v>
      </c>
    </row>
    <row r="192" spans="1:11" ht="78">
      <c r="A192" s="97"/>
      <c r="B192" s="80"/>
      <c r="C192" s="80"/>
      <c r="D192" s="25" t="s">
        <v>20</v>
      </c>
      <c r="E192" s="24">
        <f t="shared" si="54"/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</row>
    <row r="193" spans="1:12" ht="15.6">
      <c r="A193" s="81" t="s">
        <v>49</v>
      </c>
      <c r="B193" s="78" t="s">
        <v>40</v>
      </c>
      <c r="C193" s="78" t="s">
        <v>30</v>
      </c>
      <c r="D193" s="23" t="s">
        <v>22</v>
      </c>
      <c r="E193" s="24">
        <f>F193+G193+H193+I193+J193+K193</f>
        <v>20162.760000000002</v>
      </c>
      <c r="F193" s="22">
        <f t="shared" ref="F193:K193" si="55">F194+F195+F196+F197+F267</f>
        <v>11662.76</v>
      </c>
      <c r="G193" s="22">
        <f t="shared" si="55"/>
        <v>1700</v>
      </c>
      <c r="H193" s="22">
        <f t="shared" si="55"/>
        <v>1700</v>
      </c>
      <c r="I193" s="22">
        <f t="shared" si="55"/>
        <v>1700</v>
      </c>
      <c r="J193" s="22">
        <f t="shared" si="55"/>
        <v>1700</v>
      </c>
      <c r="K193" s="22">
        <f t="shared" si="55"/>
        <v>1700</v>
      </c>
    </row>
    <row r="194" spans="1:12" ht="62.4">
      <c r="A194" s="82"/>
      <c r="B194" s="79"/>
      <c r="C194" s="79"/>
      <c r="D194" s="25" t="s">
        <v>17</v>
      </c>
      <c r="E194" s="24">
        <f t="shared" ref="E194:E197" si="56">F194+G194+H194+I194+J194+K194</f>
        <v>12099.02</v>
      </c>
      <c r="F194" s="63">
        <v>3599.02</v>
      </c>
      <c r="G194" s="26">
        <v>1700</v>
      </c>
      <c r="H194" s="26">
        <v>1700</v>
      </c>
      <c r="I194" s="26">
        <v>1700</v>
      </c>
      <c r="J194" s="26">
        <v>1700</v>
      </c>
      <c r="K194" s="26">
        <v>1700</v>
      </c>
      <c r="L194" s="6"/>
    </row>
    <row r="195" spans="1:12" ht="93.6">
      <c r="A195" s="82"/>
      <c r="B195" s="79"/>
      <c r="C195" s="79"/>
      <c r="D195" s="25" t="s">
        <v>18</v>
      </c>
      <c r="E195" s="24">
        <f t="shared" si="56"/>
        <v>8063.74</v>
      </c>
      <c r="F195" s="63">
        <v>8063.74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</row>
    <row r="196" spans="1:12" ht="62.4">
      <c r="A196" s="82"/>
      <c r="B196" s="79"/>
      <c r="C196" s="79"/>
      <c r="D196" s="25" t="s">
        <v>19</v>
      </c>
      <c r="E196" s="24">
        <f t="shared" si="56"/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</row>
    <row r="197" spans="1:12" ht="78">
      <c r="A197" s="83"/>
      <c r="B197" s="80"/>
      <c r="C197" s="80"/>
      <c r="D197" s="25" t="s">
        <v>20</v>
      </c>
      <c r="E197" s="24">
        <f t="shared" si="56"/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</row>
    <row r="198" spans="1:12" ht="15.6">
      <c r="A198" s="81" t="s">
        <v>50</v>
      </c>
      <c r="B198" s="91" t="s">
        <v>110</v>
      </c>
      <c r="C198" s="91" t="s">
        <v>30</v>
      </c>
      <c r="D198" s="47" t="s">
        <v>22</v>
      </c>
      <c r="E198" s="48">
        <f>F198+G198+H198+I198+J198+K198</f>
        <v>35910.550000000003</v>
      </c>
      <c r="F198" s="49">
        <f t="shared" ref="F198:K198" si="57">F199+F200+F201+F202+F272</f>
        <v>557</v>
      </c>
      <c r="G198" s="49">
        <f t="shared" si="57"/>
        <v>7070.71</v>
      </c>
      <c r="H198" s="49">
        <f t="shared" si="57"/>
        <v>7070.71</v>
      </c>
      <c r="I198" s="49">
        <f t="shared" si="57"/>
        <v>7070.71</v>
      </c>
      <c r="J198" s="49">
        <f t="shared" si="57"/>
        <v>7070.71</v>
      </c>
      <c r="K198" s="49">
        <f t="shared" si="57"/>
        <v>7070.71</v>
      </c>
      <c r="L198" s="66"/>
    </row>
    <row r="199" spans="1:12" ht="62.4">
      <c r="A199" s="82"/>
      <c r="B199" s="92"/>
      <c r="C199" s="92"/>
      <c r="D199" s="50" t="s">
        <v>17</v>
      </c>
      <c r="E199" s="48">
        <f t="shared" ref="E199:E202" si="58">F199+G199+H199+I199+J199+K199</f>
        <v>910.55000000000018</v>
      </c>
      <c r="F199" s="76">
        <v>557</v>
      </c>
      <c r="G199" s="51">
        <v>70.709999999999994</v>
      </c>
      <c r="H199" s="51">
        <v>70.709999999999994</v>
      </c>
      <c r="I199" s="51">
        <v>70.709999999999994</v>
      </c>
      <c r="J199" s="51">
        <v>70.709999999999994</v>
      </c>
      <c r="K199" s="51">
        <v>70.709999999999994</v>
      </c>
      <c r="L199" s="66"/>
    </row>
    <row r="200" spans="1:12" ht="93.6">
      <c r="A200" s="82"/>
      <c r="B200" s="92"/>
      <c r="C200" s="92"/>
      <c r="D200" s="50" t="s">
        <v>18</v>
      </c>
      <c r="E200" s="48">
        <f t="shared" si="58"/>
        <v>35000</v>
      </c>
      <c r="F200" s="51">
        <v>0</v>
      </c>
      <c r="G200" s="51">
        <v>7000</v>
      </c>
      <c r="H200" s="51">
        <v>7000</v>
      </c>
      <c r="I200" s="51">
        <v>7000</v>
      </c>
      <c r="J200" s="51">
        <v>7000</v>
      </c>
      <c r="K200" s="51">
        <v>7000</v>
      </c>
      <c r="L200" s="66"/>
    </row>
    <row r="201" spans="1:12" ht="62.4">
      <c r="A201" s="82"/>
      <c r="B201" s="92"/>
      <c r="C201" s="92"/>
      <c r="D201" s="50" t="s">
        <v>19</v>
      </c>
      <c r="E201" s="48">
        <f t="shared" si="58"/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66"/>
    </row>
    <row r="202" spans="1:12" ht="78">
      <c r="A202" s="83"/>
      <c r="B202" s="93"/>
      <c r="C202" s="93"/>
      <c r="D202" s="50" t="s">
        <v>20</v>
      </c>
      <c r="E202" s="48">
        <f t="shared" si="58"/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66"/>
    </row>
    <row r="203" spans="1:12" ht="15.6">
      <c r="A203" s="81" t="s">
        <v>51</v>
      </c>
      <c r="B203" s="78" t="s">
        <v>80</v>
      </c>
      <c r="C203" s="78" t="s">
        <v>30</v>
      </c>
      <c r="D203" s="23" t="s">
        <v>22</v>
      </c>
      <c r="E203" s="24">
        <f>F203+G203+H203+I203+J203+K203</f>
        <v>205953.22999999998</v>
      </c>
      <c r="F203" s="22">
        <f t="shared" ref="F203:K203" si="59">F204+F205+F206+F207+F277</f>
        <v>28953.23</v>
      </c>
      <c r="G203" s="22">
        <f t="shared" si="59"/>
        <v>35400</v>
      </c>
      <c r="H203" s="22">
        <f t="shared" si="59"/>
        <v>35400</v>
      </c>
      <c r="I203" s="22">
        <f t="shared" si="59"/>
        <v>35400</v>
      </c>
      <c r="J203" s="22">
        <f t="shared" si="59"/>
        <v>35400</v>
      </c>
      <c r="K203" s="22">
        <f t="shared" si="59"/>
        <v>35400</v>
      </c>
    </row>
    <row r="204" spans="1:12" ht="62.4">
      <c r="A204" s="82"/>
      <c r="B204" s="79"/>
      <c r="C204" s="79"/>
      <c r="D204" s="25" t="s">
        <v>17</v>
      </c>
      <c r="E204" s="24">
        <f t="shared" ref="E204:E207" si="60">F204+G204+H204+I204+J204+K204</f>
        <v>2289.5299999999997</v>
      </c>
      <c r="F204" s="63">
        <v>289.52999999999997</v>
      </c>
      <c r="G204" s="26">
        <v>400</v>
      </c>
      <c r="H204" s="26">
        <v>400</v>
      </c>
      <c r="I204" s="26">
        <v>400</v>
      </c>
      <c r="J204" s="26">
        <v>400</v>
      </c>
      <c r="K204" s="26">
        <v>400</v>
      </c>
      <c r="L204" s="6"/>
    </row>
    <row r="205" spans="1:12" ht="93.6">
      <c r="A205" s="82"/>
      <c r="B205" s="79"/>
      <c r="C205" s="79"/>
      <c r="D205" s="25" t="s">
        <v>18</v>
      </c>
      <c r="E205" s="24">
        <f t="shared" si="60"/>
        <v>203663.7</v>
      </c>
      <c r="F205" s="63">
        <v>28663.7</v>
      </c>
      <c r="G205" s="26">
        <v>35000</v>
      </c>
      <c r="H205" s="26">
        <v>35000</v>
      </c>
      <c r="I205" s="26">
        <v>35000</v>
      </c>
      <c r="J205" s="26">
        <v>35000</v>
      </c>
      <c r="K205" s="26">
        <v>35000</v>
      </c>
    </row>
    <row r="206" spans="1:12" ht="62.4">
      <c r="A206" s="82"/>
      <c r="B206" s="79"/>
      <c r="C206" s="79"/>
      <c r="D206" s="25" t="s">
        <v>19</v>
      </c>
      <c r="E206" s="24">
        <f t="shared" si="60"/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</row>
    <row r="207" spans="1:12" ht="78">
      <c r="A207" s="83"/>
      <c r="B207" s="80"/>
      <c r="C207" s="80"/>
      <c r="D207" s="25" t="s">
        <v>20</v>
      </c>
      <c r="E207" s="24">
        <f t="shared" si="60"/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</row>
    <row r="208" spans="1:12" ht="15.6">
      <c r="A208" s="81" t="s">
        <v>52</v>
      </c>
      <c r="B208" s="78" t="s">
        <v>81</v>
      </c>
      <c r="C208" s="78" t="s">
        <v>30</v>
      </c>
      <c r="D208" s="23" t="s">
        <v>22</v>
      </c>
      <c r="E208" s="24">
        <f>F208+G208+H208+I208+J208+K208</f>
        <v>596700.33000000007</v>
      </c>
      <c r="F208" s="22">
        <f t="shared" ref="F208:K208" si="61">F209+F210+F211+F212+F282</f>
        <v>99916.43</v>
      </c>
      <c r="G208" s="22">
        <f t="shared" si="61"/>
        <v>99356.78</v>
      </c>
      <c r="H208" s="22">
        <f t="shared" si="61"/>
        <v>99356.78</v>
      </c>
      <c r="I208" s="22">
        <f t="shared" si="61"/>
        <v>99356.78</v>
      </c>
      <c r="J208" s="22">
        <f t="shared" si="61"/>
        <v>99356.78</v>
      </c>
      <c r="K208" s="22">
        <f t="shared" si="61"/>
        <v>99356.78</v>
      </c>
    </row>
    <row r="209" spans="1:12" ht="62.4">
      <c r="A209" s="82"/>
      <c r="B209" s="79"/>
      <c r="C209" s="79"/>
      <c r="D209" s="25" t="s">
        <v>17</v>
      </c>
      <c r="E209" s="24">
        <f t="shared" ref="E209:E212" si="62">F209+G209+H209+I209+J209+K209</f>
        <v>3196.77</v>
      </c>
      <c r="F209" s="63">
        <v>999.17</v>
      </c>
      <c r="G209" s="26">
        <v>439.52</v>
      </c>
      <c r="H209" s="26">
        <v>439.52</v>
      </c>
      <c r="I209" s="26">
        <v>439.52</v>
      </c>
      <c r="J209" s="26">
        <v>439.52</v>
      </c>
      <c r="K209" s="26">
        <v>439.52</v>
      </c>
    </row>
    <row r="210" spans="1:12" ht="93.6">
      <c r="A210" s="82"/>
      <c r="B210" s="79"/>
      <c r="C210" s="79"/>
      <c r="D210" s="25" t="s">
        <v>18</v>
      </c>
      <c r="E210" s="24">
        <f t="shared" si="62"/>
        <v>29675.16</v>
      </c>
      <c r="F210" s="63">
        <v>4945.8599999999997</v>
      </c>
      <c r="G210" s="26">
        <v>4945.8599999999997</v>
      </c>
      <c r="H210" s="26">
        <v>4945.8599999999997</v>
      </c>
      <c r="I210" s="26">
        <v>4945.8599999999997</v>
      </c>
      <c r="J210" s="26">
        <v>4945.8599999999997</v>
      </c>
      <c r="K210" s="26">
        <v>4945.8599999999997</v>
      </c>
    </row>
    <row r="211" spans="1:12" ht="62.4">
      <c r="A211" s="82"/>
      <c r="B211" s="79"/>
      <c r="C211" s="79"/>
      <c r="D211" s="25" t="s">
        <v>19</v>
      </c>
      <c r="E211" s="24">
        <f t="shared" si="62"/>
        <v>563828.4</v>
      </c>
      <c r="F211" s="63">
        <v>93971.4</v>
      </c>
      <c r="G211" s="26">
        <v>93971.4</v>
      </c>
      <c r="H211" s="26">
        <v>93971.4</v>
      </c>
      <c r="I211" s="26">
        <v>93971.4</v>
      </c>
      <c r="J211" s="26">
        <v>93971.4</v>
      </c>
      <c r="K211" s="26">
        <v>93971.4</v>
      </c>
    </row>
    <row r="212" spans="1:12" ht="78">
      <c r="A212" s="83"/>
      <c r="B212" s="80"/>
      <c r="C212" s="80"/>
      <c r="D212" s="25" t="s">
        <v>20</v>
      </c>
      <c r="E212" s="24">
        <f t="shared" si="62"/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</row>
    <row r="213" spans="1:12" ht="15.6" customHeight="1">
      <c r="A213" s="81" t="s">
        <v>53</v>
      </c>
      <c r="B213" s="78" t="s">
        <v>82</v>
      </c>
      <c r="C213" s="78" t="s">
        <v>30</v>
      </c>
      <c r="D213" s="23" t="s">
        <v>22</v>
      </c>
      <c r="E213" s="24">
        <f>F213+G213+H213+I213+J213+K213</f>
        <v>19138.8</v>
      </c>
      <c r="F213" s="22">
        <f t="shared" ref="F213:K213" si="63">F214+F215+F216+F217+F287</f>
        <v>3189.8</v>
      </c>
      <c r="G213" s="22">
        <f t="shared" si="63"/>
        <v>3189.8</v>
      </c>
      <c r="H213" s="22">
        <f t="shared" si="63"/>
        <v>3189.8</v>
      </c>
      <c r="I213" s="22">
        <f t="shared" si="63"/>
        <v>3189.8</v>
      </c>
      <c r="J213" s="22">
        <f t="shared" si="63"/>
        <v>3189.8</v>
      </c>
      <c r="K213" s="22">
        <f t="shared" si="63"/>
        <v>3189.8</v>
      </c>
    </row>
    <row r="214" spans="1:12" ht="62.4">
      <c r="A214" s="82"/>
      <c r="B214" s="79"/>
      <c r="C214" s="79"/>
      <c r="D214" s="25" t="s">
        <v>17</v>
      </c>
      <c r="E214" s="24">
        <f t="shared" ref="E214:E217" si="64">F214+G214+H214+I214+J214+K214</f>
        <v>191.4</v>
      </c>
      <c r="F214" s="63">
        <v>31.9</v>
      </c>
      <c r="G214" s="26">
        <v>31.9</v>
      </c>
      <c r="H214" s="26">
        <v>31.9</v>
      </c>
      <c r="I214" s="26">
        <v>31.9</v>
      </c>
      <c r="J214" s="26">
        <v>31.9</v>
      </c>
      <c r="K214" s="26">
        <v>31.9</v>
      </c>
    </row>
    <row r="215" spans="1:12" ht="93.6">
      <c r="A215" s="82"/>
      <c r="B215" s="79"/>
      <c r="C215" s="79"/>
      <c r="D215" s="25" t="s">
        <v>18</v>
      </c>
      <c r="E215" s="24">
        <f t="shared" si="64"/>
        <v>947.4</v>
      </c>
      <c r="F215" s="63">
        <v>157.9</v>
      </c>
      <c r="G215" s="26">
        <v>157.9</v>
      </c>
      <c r="H215" s="26">
        <v>157.9</v>
      </c>
      <c r="I215" s="26">
        <v>157.9</v>
      </c>
      <c r="J215" s="26">
        <v>157.9</v>
      </c>
      <c r="K215" s="26">
        <v>157.9</v>
      </c>
      <c r="L215" s="5"/>
    </row>
    <row r="216" spans="1:12" ht="62.4">
      <c r="A216" s="82"/>
      <c r="B216" s="79"/>
      <c r="C216" s="79"/>
      <c r="D216" s="25" t="s">
        <v>19</v>
      </c>
      <c r="E216" s="24">
        <f t="shared" si="64"/>
        <v>18000</v>
      </c>
      <c r="F216" s="63">
        <v>3000</v>
      </c>
      <c r="G216" s="26">
        <v>3000</v>
      </c>
      <c r="H216" s="26">
        <v>3000</v>
      </c>
      <c r="I216" s="26">
        <v>3000</v>
      </c>
      <c r="J216" s="26">
        <v>3000</v>
      </c>
      <c r="K216" s="26">
        <v>3000</v>
      </c>
      <c r="L216" s="5"/>
    </row>
    <row r="217" spans="1:12" ht="78">
      <c r="A217" s="83"/>
      <c r="B217" s="80"/>
      <c r="C217" s="80"/>
      <c r="D217" s="25" t="s">
        <v>20</v>
      </c>
      <c r="E217" s="24">
        <f t="shared" si="64"/>
        <v>0</v>
      </c>
      <c r="F217" s="63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</row>
    <row r="218" spans="1:12" ht="15.6">
      <c r="A218" s="81" t="s">
        <v>93</v>
      </c>
      <c r="B218" s="78" t="s">
        <v>94</v>
      </c>
      <c r="C218" s="78" t="s">
        <v>30</v>
      </c>
      <c r="D218" s="23" t="s">
        <v>22</v>
      </c>
      <c r="E218" s="24">
        <f>F218+G218+H218+I218+J218+K218</f>
        <v>2854</v>
      </c>
      <c r="F218" s="22">
        <f>F219+F220+F221+F222+F292</f>
        <v>354</v>
      </c>
      <c r="G218" s="22">
        <f>G219+G220+G221+G222+G292</f>
        <v>500</v>
      </c>
      <c r="H218" s="22">
        <f>H219+H220+H221+H222+H292</f>
        <v>500</v>
      </c>
      <c r="I218" s="22">
        <f>I219+I220+I221+I222+I292</f>
        <v>500</v>
      </c>
      <c r="J218" s="22">
        <f>J219+J220+J221+J222+J292</f>
        <v>500</v>
      </c>
      <c r="K218" s="22">
        <f>K219+K220+K221+K222+K292</f>
        <v>500</v>
      </c>
    </row>
    <row r="219" spans="1:12" ht="62.4">
      <c r="A219" s="82"/>
      <c r="B219" s="79"/>
      <c r="C219" s="79"/>
      <c r="D219" s="25" t="s">
        <v>17</v>
      </c>
      <c r="E219" s="24">
        <f t="shared" ref="E219:E222" si="65">F219+G219+H219+I219+J219+K219</f>
        <v>2854</v>
      </c>
      <c r="F219" s="63">
        <v>354</v>
      </c>
      <c r="G219" s="26">
        <v>500</v>
      </c>
      <c r="H219" s="26">
        <v>500</v>
      </c>
      <c r="I219" s="26">
        <v>500</v>
      </c>
      <c r="J219" s="26">
        <v>500</v>
      </c>
      <c r="K219" s="26">
        <v>500</v>
      </c>
    </row>
    <row r="220" spans="1:12" ht="93.6">
      <c r="A220" s="82"/>
      <c r="B220" s="79"/>
      <c r="C220" s="79"/>
      <c r="D220" s="25" t="s">
        <v>18</v>
      </c>
      <c r="E220" s="24">
        <f t="shared" si="65"/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</row>
    <row r="221" spans="1:12" ht="15.75" customHeight="1">
      <c r="A221" s="82"/>
      <c r="B221" s="79"/>
      <c r="C221" s="79"/>
      <c r="D221" s="25" t="s">
        <v>19</v>
      </c>
      <c r="E221" s="24">
        <f t="shared" si="65"/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</row>
    <row r="222" spans="1:12" ht="78">
      <c r="A222" s="83"/>
      <c r="B222" s="80"/>
      <c r="C222" s="80"/>
      <c r="D222" s="25" t="s">
        <v>20</v>
      </c>
      <c r="E222" s="24">
        <f t="shared" si="65"/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</row>
    <row r="223" spans="1:12" ht="15.6">
      <c r="A223" s="81" t="s">
        <v>64</v>
      </c>
      <c r="B223" s="78" t="s">
        <v>41</v>
      </c>
      <c r="C223" s="78" t="s">
        <v>30</v>
      </c>
      <c r="D223" s="23" t="s">
        <v>22</v>
      </c>
      <c r="E223" s="24">
        <f>F223+G223+H223+I223+J223+K223</f>
        <v>4278.6900000000005</v>
      </c>
      <c r="F223" s="22">
        <f>F224+F225+F226+F227</f>
        <v>758.69</v>
      </c>
      <c r="G223" s="22">
        <f>G224+G225+G226+G227+G267</f>
        <v>650</v>
      </c>
      <c r="H223" s="22">
        <f>H224+H225+H226+H227+H267</f>
        <v>650</v>
      </c>
      <c r="I223" s="22">
        <f>I224+I225+I226+I227+I267</f>
        <v>650</v>
      </c>
      <c r="J223" s="22">
        <f>J224+J225+J226+J227+J267</f>
        <v>650</v>
      </c>
      <c r="K223" s="26">
        <v>920</v>
      </c>
    </row>
    <row r="224" spans="1:12" ht="62.4">
      <c r="A224" s="82"/>
      <c r="B224" s="79"/>
      <c r="C224" s="79"/>
      <c r="D224" s="25" t="s">
        <v>17</v>
      </c>
      <c r="E224" s="24">
        <f t="shared" ref="E224:E227" si="66">F224+G224+H224+I224+J224+K224</f>
        <v>3915.33</v>
      </c>
      <c r="F224" s="63">
        <v>665.33</v>
      </c>
      <c r="G224" s="26">
        <v>650</v>
      </c>
      <c r="H224" s="26">
        <v>650</v>
      </c>
      <c r="I224" s="26">
        <v>650</v>
      </c>
      <c r="J224" s="26">
        <v>650</v>
      </c>
      <c r="K224" s="26">
        <v>650</v>
      </c>
    </row>
    <row r="225" spans="1:11" ht="93.6">
      <c r="A225" s="82"/>
      <c r="B225" s="79"/>
      <c r="C225" s="79"/>
      <c r="D225" s="25" t="s">
        <v>18</v>
      </c>
      <c r="E225" s="24">
        <f t="shared" si="66"/>
        <v>93.36</v>
      </c>
      <c r="F225" s="26">
        <v>93.36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</row>
    <row r="226" spans="1:11" ht="62.4">
      <c r="A226" s="82"/>
      <c r="B226" s="79"/>
      <c r="C226" s="79"/>
      <c r="D226" s="25" t="s">
        <v>19</v>
      </c>
      <c r="E226" s="24">
        <f t="shared" si="66"/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</row>
    <row r="227" spans="1:11" ht="78">
      <c r="A227" s="83"/>
      <c r="B227" s="80"/>
      <c r="C227" s="80"/>
      <c r="D227" s="25" t="s">
        <v>20</v>
      </c>
      <c r="E227" s="24">
        <f t="shared" si="66"/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</row>
    <row r="228" spans="1:11" ht="15.6">
      <c r="A228" s="81" t="s">
        <v>65</v>
      </c>
      <c r="B228" s="78" t="s">
        <v>42</v>
      </c>
      <c r="C228" s="78" t="s">
        <v>30</v>
      </c>
      <c r="D228" s="23" t="s">
        <v>22</v>
      </c>
      <c r="E228" s="24">
        <f>F228+G228+H228+I228+J228+K228</f>
        <v>921.56</v>
      </c>
      <c r="F228" s="67">
        <f>F229+F230+F231+F232</f>
        <v>921.56</v>
      </c>
      <c r="G228" s="22">
        <f t="shared" ref="G228:K228" si="67">G229+G230+G231+G232</f>
        <v>0</v>
      </c>
      <c r="H228" s="22">
        <f t="shared" si="67"/>
        <v>0</v>
      </c>
      <c r="I228" s="22">
        <f t="shared" si="67"/>
        <v>0</v>
      </c>
      <c r="J228" s="22">
        <f t="shared" si="67"/>
        <v>0</v>
      </c>
      <c r="K228" s="22">
        <f t="shared" si="67"/>
        <v>0</v>
      </c>
    </row>
    <row r="229" spans="1:11" ht="62.4">
      <c r="A229" s="82"/>
      <c r="B229" s="79"/>
      <c r="C229" s="79"/>
      <c r="D229" s="25" t="s">
        <v>17</v>
      </c>
      <c r="E229" s="24">
        <f t="shared" ref="E229:E232" si="68">F229+G229+H229+I229+J229+K229</f>
        <v>786.36</v>
      </c>
      <c r="F229" s="63">
        <v>786.36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</row>
    <row r="230" spans="1:11" ht="93.6">
      <c r="A230" s="82"/>
      <c r="B230" s="79"/>
      <c r="C230" s="79"/>
      <c r="D230" s="25" t="s">
        <v>18</v>
      </c>
      <c r="E230" s="24">
        <f t="shared" si="68"/>
        <v>135.19999999999999</v>
      </c>
      <c r="F230" s="63">
        <v>135.19999999999999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</row>
    <row r="231" spans="1:11" ht="62.4">
      <c r="A231" s="82"/>
      <c r="B231" s="79"/>
      <c r="C231" s="79"/>
      <c r="D231" s="25" t="s">
        <v>19</v>
      </c>
      <c r="E231" s="24">
        <f t="shared" si="68"/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</row>
    <row r="232" spans="1:11" ht="78">
      <c r="A232" s="83"/>
      <c r="B232" s="80"/>
      <c r="C232" s="80"/>
      <c r="D232" s="25" t="s">
        <v>20</v>
      </c>
      <c r="E232" s="24">
        <f t="shared" si="68"/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</row>
    <row r="233" spans="1:11" ht="15.6">
      <c r="A233" s="94" t="s">
        <v>31</v>
      </c>
      <c r="B233" s="94" t="s">
        <v>66</v>
      </c>
      <c r="C233" s="94" t="s">
        <v>28</v>
      </c>
      <c r="D233" s="69" t="s">
        <v>22</v>
      </c>
      <c r="E233" s="70">
        <f>F233+G233+H233+I233+J233+K233</f>
        <v>108085.71</v>
      </c>
      <c r="F233" s="67">
        <f>F234+F235+F236+F237+F238</f>
        <v>21972.41</v>
      </c>
      <c r="G233" s="71">
        <f t="shared" ref="G233:K233" si="69">G234+G235+G236+G237+G238</f>
        <v>17222.66</v>
      </c>
      <c r="H233" s="71">
        <f t="shared" si="69"/>
        <v>17222.66</v>
      </c>
      <c r="I233" s="71">
        <f t="shared" si="69"/>
        <v>17222.66</v>
      </c>
      <c r="J233" s="71">
        <f t="shared" si="69"/>
        <v>17222.66</v>
      </c>
      <c r="K233" s="71">
        <f t="shared" si="69"/>
        <v>17222.66</v>
      </c>
    </row>
    <row r="234" spans="1:11" ht="62.4">
      <c r="A234" s="94"/>
      <c r="B234" s="94"/>
      <c r="C234" s="94"/>
      <c r="D234" s="72" t="s">
        <v>17</v>
      </c>
      <c r="E234" s="70">
        <f t="shared" ref="E234:E238" si="70">F234+G234+H234+I234+J234+K234</f>
        <v>95551.09</v>
      </c>
      <c r="F234" s="73">
        <f>F240+F245+F250+F255+F270+F275+F280+F300+F305+F295</f>
        <v>18676.09</v>
      </c>
      <c r="G234" s="73">
        <v>15375</v>
      </c>
      <c r="H234" s="73">
        <v>15375</v>
      </c>
      <c r="I234" s="73">
        <v>15375</v>
      </c>
      <c r="J234" s="73">
        <v>15375</v>
      </c>
      <c r="K234" s="73">
        <v>15375</v>
      </c>
    </row>
    <row r="235" spans="1:11" ht="93.6">
      <c r="A235" s="94"/>
      <c r="B235" s="94"/>
      <c r="C235" s="94"/>
      <c r="D235" s="72" t="s">
        <v>18</v>
      </c>
      <c r="E235" s="70">
        <f t="shared" si="70"/>
        <v>12534.62</v>
      </c>
      <c r="F235" s="73">
        <f>F241+F246+F251+F256+F271+F276+F281+F301+F306</f>
        <v>3296.32</v>
      </c>
      <c r="G235" s="73">
        <v>1847.66</v>
      </c>
      <c r="H235" s="73">
        <v>1847.66</v>
      </c>
      <c r="I235" s="73">
        <v>1847.66</v>
      </c>
      <c r="J235" s="73">
        <v>1847.66</v>
      </c>
      <c r="K235" s="73">
        <v>1847.66</v>
      </c>
    </row>
    <row r="236" spans="1:11" ht="62.4">
      <c r="A236" s="94"/>
      <c r="B236" s="94"/>
      <c r="C236" s="94"/>
      <c r="D236" s="72" t="s">
        <v>19</v>
      </c>
      <c r="E236" s="70">
        <f t="shared" si="70"/>
        <v>0</v>
      </c>
      <c r="F236" s="73">
        <v>0</v>
      </c>
      <c r="G236" s="73">
        <v>0</v>
      </c>
      <c r="H236" s="73">
        <v>0</v>
      </c>
      <c r="I236" s="73">
        <v>0</v>
      </c>
      <c r="J236" s="73">
        <v>0</v>
      </c>
      <c r="K236" s="73">
        <v>0</v>
      </c>
    </row>
    <row r="237" spans="1:11" ht="78">
      <c r="A237" s="94"/>
      <c r="B237" s="94"/>
      <c r="C237" s="94"/>
      <c r="D237" s="72" t="s">
        <v>20</v>
      </c>
      <c r="E237" s="70">
        <f t="shared" si="70"/>
        <v>0</v>
      </c>
      <c r="F237" s="73">
        <v>0</v>
      </c>
      <c r="G237" s="73">
        <v>0</v>
      </c>
      <c r="H237" s="73">
        <v>0</v>
      </c>
      <c r="I237" s="73">
        <v>0</v>
      </c>
      <c r="J237" s="73">
        <v>0</v>
      </c>
      <c r="K237" s="73">
        <v>0</v>
      </c>
    </row>
    <row r="238" spans="1:11" ht="46.8">
      <c r="A238" s="94"/>
      <c r="B238" s="94"/>
      <c r="C238" s="94"/>
      <c r="D238" s="72" t="s">
        <v>21</v>
      </c>
      <c r="E238" s="70">
        <f t="shared" si="70"/>
        <v>0</v>
      </c>
      <c r="F238" s="73">
        <v>0</v>
      </c>
      <c r="G238" s="73">
        <v>0</v>
      </c>
      <c r="H238" s="73">
        <v>0</v>
      </c>
      <c r="I238" s="73">
        <v>0</v>
      </c>
      <c r="J238" s="73">
        <v>0</v>
      </c>
      <c r="K238" s="73">
        <v>0</v>
      </c>
    </row>
    <row r="239" spans="1:11" ht="15.6">
      <c r="A239" s="81" t="s">
        <v>23</v>
      </c>
      <c r="B239" s="78" t="s">
        <v>67</v>
      </c>
      <c r="C239" s="78" t="s">
        <v>28</v>
      </c>
      <c r="D239" s="23" t="s">
        <v>22</v>
      </c>
      <c r="E239" s="38">
        <f>F239+G239+H239+I239+J239+K242+K239</f>
        <v>0</v>
      </c>
      <c r="F239" s="40">
        <f>F240+F241+F242+F243</f>
        <v>0</v>
      </c>
      <c r="G239" s="40">
        <f t="shared" ref="G239:K239" si="71">G240+G241+G242+G243</f>
        <v>0</v>
      </c>
      <c r="H239" s="40">
        <f t="shared" si="71"/>
        <v>0</v>
      </c>
      <c r="I239" s="40">
        <f t="shared" si="71"/>
        <v>0</v>
      </c>
      <c r="J239" s="40">
        <f t="shared" si="71"/>
        <v>0</v>
      </c>
      <c r="K239" s="40">
        <f t="shared" si="71"/>
        <v>0</v>
      </c>
    </row>
    <row r="240" spans="1:11" ht="62.4">
      <c r="A240" s="82"/>
      <c r="B240" s="79"/>
      <c r="C240" s="79"/>
      <c r="D240" s="25" t="s">
        <v>17</v>
      </c>
      <c r="E240" s="24">
        <f>F240+G240+H240+I240+J240+K240</f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</row>
    <row r="241" spans="1:12" ht="93.6">
      <c r="A241" s="82"/>
      <c r="B241" s="79"/>
      <c r="C241" s="79"/>
      <c r="D241" s="25" t="s">
        <v>18</v>
      </c>
      <c r="E241" s="24">
        <f>F241+G241+H241+I241+J241+K241</f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</row>
    <row r="242" spans="1:12" ht="15.75" customHeight="1">
      <c r="A242" s="82"/>
      <c r="B242" s="79"/>
      <c r="C242" s="79"/>
      <c r="D242" s="25" t="s">
        <v>19</v>
      </c>
      <c r="E242" s="24">
        <f>F242+G242+H242+I242+J242+K242</f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</row>
    <row r="243" spans="1:12" ht="78">
      <c r="A243" s="83"/>
      <c r="B243" s="80"/>
      <c r="C243" s="80"/>
      <c r="D243" s="25" t="s">
        <v>20</v>
      </c>
      <c r="E243" s="24">
        <f>F243+G243+H243+I243+J243+K243</f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</row>
    <row r="244" spans="1:12" ht="15.6">
      <c r="A244" s="86" t="s">
        <v>25</v>
      </c>
      <c r="B244" s="87" t="s">
        <v>97</v>
      </c>
      <c r="C244" s="87" t="s">
        <v>28</v>
      </c>
      <c r="D244" s="53" t="s">
        <v>22</v>
      </c>
      <c r="E244" s="38">
        <f>F244+G244+H244+I244+J244+K244</f>
        <v>26134.62</v>
      </c>
      <c r="F244" s="75">
        <f>F245+F246+F247+F248</f>
        <v>5634.62</v>
      </c>
      <c r="G244" s="40">
        <f t="shared" ref="G244:K244" si="72">G245+G246+G247+G248</f>
        <v>4100</v>
      </c>
      <c r="H244" s="40">
        <f t="shared" si="72"/>
        <v>4100</v>
      </c>
      <c r="I244" s="40">
        <f t="shared" si="72"/>
        <v>4100</v>
      </c>
      <c r="J244" s="40">
        <f t="shared" si="72"/>
        <v>4100</v>
      </c>
      <c r="K244" s="40">
        <f t="shared" si="72"/>
        <v>4100</v>
      </c>
    </row>
    <row r="245" spans="1:12" ht="62.4">
      <c r="A245" s="86"/>
      <c r="B245" s="87"/>
      <c r="C245" s="87"/>
      <c r="D245" s="25" t="s">
        <v>17</v>
      </c>
      <c r="E245" s="24">
        <f t="shared" ref="E245:E248" si="73">F245+G245+H245+I245+J245+K245</f>
        <v>25421.8</v>
      </c>
      <c r="F245" s="63">
        <v>4921.8</v>
      </c>
      <c r="G245" s="26">
        <v>4100</v>
      </c>
      <c r="H245" s="26">
        <v>4100</v>
      </c>
      <c r="I245" s="26">
        <v>4100</v>
      </c>
      <c r="J245" s="26">
        <v>4100</v>
      </c>
      <c r="K245" s="26">
        <v>4100</v>
      </c>
      <c r="L245" s="8"/>
    </row>
    <row r="246" spans="1:12" ht="93.6">
      <c r="A246" s="86"/>
      <c r="B246" s="87"/>
      <c r="C246" s="87"/>
      <c r="D246" s="25" t="s">
        <v>18</v>
      </c>
      <c r="E246" s="24">
        <f t="shared" si="73"/>
        <v>712.82</v>
      </c>
      <c r="F246" s="63">
        <v>712.82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8"/>
    </row>
    <row r="247" spans="1:12" ht="62.4">
      <c r="A247" s="86"/>
      <c r="B247" s="87"/>
      <c r="C247" s="87"/>
      <c r="D247" s="25" t="s">
        <v>19</v>
      </c>
      <c r="E247" s="24">
        <f t="shared" si="73"/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8"/>
    </row>
    <row r="248" spans="1:12" ht="78">
      <c r="A248" s="86"/>
      <c r="B248" s="87"/>
      <c r="C248" s="87"/>
      <c r="D248" s="25" t="s">
        <v>20</v>
      </c>
      <c r="E248" s="24">
        <f t="shared" si="73"/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8"/>
    </row>
    <row r="249" spans="1:12" ht="15.6">
      <c r="A249" s="81" t="s">
        <v>26</v>
      </c>
      <c r="B249" s="87" t="s">
        <v>98</v>
      </c>
      <c r="C249" s="78" t="s">
        <v>28</v>
      </c>
      <c r="D249" s="23" t="s">
        <v>22</v>
      </c>
      <c r="E249" s="24">
        <f>F249+G249+H249+I249+J249+K249</f>
        <v>8109.85</v>
      </c>
      <c r="F249" s="40">
        <f>F250+F251+F252+F253</f>
        <v>1859.85</v>
      </c>
      <c r="G249" s="40">
        <f>G250+G251+G252+G253</f>
        <v>1250</v>
      </c>
      <c r="H249" s="40">
        <f t="shared" ref="H249:K249" si="74">H250+H251+H252+H253</f>
        <v>1250</v>
      </c>
      <c r="I249" s="40">
        <f t="shared" si="74"/>
        <v>1250</v>
      </c>
      <c r="J249" s="40">
        <f t="shared" si="74"/>
        <v>1250</v>
      </c>
      <c r="K249" s="40">
        <f t="shared" si="74"/>
        <v>1250</v>
      </c>
    </row>
    <row r="250" spans="1:12" ht="62.4">
      <c r="A250" s="82"/>
      <c r="B250" s="87"/>
      <c r="C250" s="79"/>
      <c r="D250" s="25" t="s">
        <v>17</v>
      </c>
      <c r="E250" s="24">
        <f t="shared" ref="E250:E253" si="75">F250+G250+H250+I250+J250+K250</f>
        <v>8024.74</v>
      </c>
      <c r="F250" s="63">
        <v>1774.74</v>
      </c>
      <c r="G250" s="26">
        <v>1250</v>
      </c>
      <c r="H250" s="26">
        <v>1250</v>
      </c>
      <c r="I250" s="26">
        <v>1250</v>
      </c>
      <c r="J250" s="26">
        <v>1250</v>
      </c>
      <c r="K250" s="26">
        <v>1250</v>
      </c>
    </row>
    <row r="251" spans="1:12" ht="93.6">
      <c r="A251" s="82"/>
      <c r="B251" s="87"/>
      <c r="C251" s="79"/>
      <c r="D251" s="25" t="s">
        <v>18</v>
      </c>
      <c r="E251" s="24">
        <f t="shared" si="75"/>
        <v>85.11</v>
      </c>
      <c r="F251" s="63">
        <v>85.11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</row>
    <row r="252" spans="1:12" ht="62.4">
      <c r="A252" s="82"/>
      <c r="B252" s="87"/>
      <c r="C252" s="79"/>
      <c r="D252" s="25" t="s">
        <v>19</v>
      </c>
      <c r="E252" s="24">
        <f t="shared" si="75"/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</row>
    <row r="253" spans="1:12" ht="78">
      <c r="A253" s="83"/>
      <c r="B253" s="87"/>
      <c r="C253" s="80"/>
      <c r="D253" s="25" t="s">
        <v>20</v>
      </c>
      <c r="E253" s="24">
        <f t="shared" si="75"/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</row>
    <row r="254" spans="1:12" ht="15.6">
      <c r="A254" s="86" t="s">
        <v>27</v>
      </c>
      <c r="B254" s="87" t="s">
        <v>99</v>
      </c>
      <c r="C254" s="87" t="s">
        <v>28</v>
      </c>
      <c r="D254" s="53" t="s">
        <v>22</v>
      </c>
      <c r="E254" s="24">
        <f>F254+G254+H254+I254+J254+K257+K254</f>
        <v>27566.629999999997</v>
      </c>
      <c r="F254" s="63">
        <f>F255+F256+F257+F258</f>
        <v>5066.6299999999992</v>
      </c>
      <c r="G254" s="26">
        <f t="shared" ref="G254:K254" si="76">G255+G256+G257+G258</f>
        <v>4500</v>
      </c>
      <c r="H254" s="26">
        <f t="shared" si="76"/>
        <v>4500</v>
      </c>
      <c r="I254" s="26">
        <f t="shared" si="76"/>
        <v>4500</v>
      </c>
      <c r="J254" s="26">
        <f t="shared" si="76"/>
        <v>4500</v>
      </c>
      <c r="K254" s="26">
        <f t="shared" si="76"/>
        <v>4500</v>
      </c>
    </row>
    <row r="255" spans="1:12" ht="62.4">
      <c r="A255" s="86"/>
      <c r="B255" s="87"/>
      <c r="C255" s="87"/>
      <c r="D255" s="25" t="s">
        <v>17</v>
      </c>
      <c r="E255" s="24">
        <f>F255+G255+H255+I255+J255+K255</f>
        <v>26304.84</v>
      </c>
      <c r="F255" s="26">
        <f>F260+F265</f>
        <v>3804.8399999999997</v>
      </c>
      <c r="G255" s="26">
        <v>4500</v>
      </c>
      <c r="H255" s="26">
        <v>4500</v>
      </c>
      <c r="I255" s="26">
        <v>4500</v>
      </c>
      <c r="J255" s="26">
        <v>4500</v>
      </c>
      <c r="K255" s="26">
        <v>4500</v>
      </c>
    </row>
    <row r="256" spans="1:12" ht="93.6">
      <c r="A256" s="86"/>
      <c r="B256" s="87"/>
      <c r="C256" s="87"/>
      <c r="D256" s="25" t="s">
        <v>18</v>
      </c>
      <c r="E256" s="24">
        <f t="shared" ref="E256:E258" si="77">F256+G256+H256+I256+J256+K256</f>
        <v>1261.79</v>
      </c>
      <c r="F256" s="26">
        <f>F261+F266</f>
        <v>1261.79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</row>
    <row r="257" spans="1:12" ht="62.4">
      <c r="A257" s="86"/>
      <c r="B257" s="87"/>
      <c r="C257" s="87"/>
      <c r="D257" s="25" t="s">
        <v>19</v>
      </c>
      <c r="E257" s="24">
        <f t="shared" si="77"/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</row>
    <row r="258" spans="1:12" ht="78">
      <c r="A258" s="86"/>
      <c r="B258" s="87"/>
      <c r="C258" s="87"/>
      <c r="D258" s="25" t="s">
        <v>20</v>
      </c>
      <c r="E258" s="24">
        <f t="shared" si="77"/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</row>
    <row r="259" spans="1:12" ht="15.6">
      <c r="A259" s="81" t="s">
        <v>83</v>
      </c>
      <c r="B259" s="78" t="s">
        <v>43</v>
      </c>
      <c r="C259" s="78" t="s">
        <v>28</v>
      </c>
      <c r="D259" s="23" t="s">
        <v>22</v>
      </c>
      <c r="E259" s="24">
        <f>F259+G259+H259+I259+J259+K259</f>
        <v>28795.43</v>
      </c>
      <c r="F259" s="22">
        <f>F260+F261+F262+F263</f>
        <v>3795.43</v>
      </c>
      <c r="G259" s="22">
        <f t="shared" ref="G259:K259" si="78">G260+G261+G262+G263</f>
        <v>5000</v>
      </c>
      <c r="H259" s="22">
        <f t="shared" si="78"/>
        <v>5000</v>
      </c>
      <c r="I259" s="22">
        <f t="shared" si="78"/>
        <v>5000</v>
      </c>
      <c r="J259" s="22">
        <f t="shared" si="78"/>
        <v>5000</v>
      </c>
      <c r="K259" s="22">
        <f t="shared" si="78"/>
        <v>5000</v>
      </c>
    </row>
    <row r="260" spans="1:12" ht="62.4">
      <c r="A260" s="82"/>
      <c r="B260" s="79"/>
      <c r="C260" s="79"/>
      <c r="D260" s="25" t="s">
        <v>17</v>
      </c>
      <c r="E260" s="24">
        <f t="shared" ref="E260:E263" si="79">F260+G260+H260+I260+J260+K260</f>
        <v>28787.43</v>
      </c>
      <c r="F260" s="63">
        <v>3787.43</v>
      </c>
      <c r="G260" s="26">
        <v>5000</v>
      </c>
      <c r="H260" s="26">
        <v>5000</v>
      </c>
      <c r="I260" s="26">
        <v>5000</v>
      </c>
      <c r="J260" s="26">
        <v>5000</v>
      </c>
      <c r="K260" s="26">
        <v>5000</v>
      </c>
    </row>
    <row r="261" spans="1:12" ht="93.6">
      <c r="A261" s="82"/>
      <c r="B261" s="79"/>
      <c r="C261" s="79"/>
      <c r="D261" s="25" t="s">
        <v>18</v>
      </c>
      <c r="E261" s="24">
        <f t="shared" si="79"/>
        <v>8</v>
      </c>
      <c r="F261" s="26">
        <v>8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</row>
    <row r="262" spans="1:12" ht="62.4">
      <c r="A262" s="82"/>
      <c r="B262" s="79"/>
      <c r="C262" s="79"/>
      <c r="D262" s="25" t="s">
        <v>19</v>
      </c>
      <c r="E262" s="24">
        <f t="shared" si="79"/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</row>
    <row r="263" spans="1:12" ht="78">
      <c r="A263" s="83"/>
      <c r="B263" s="80"/>
      <c r="C263" s="80"/>
      <c r="D263" s="25" t="s">
        <v>20</v>
      </c>
      <c r="E263" s="24">
        <f t="shared" si="79"/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</row>
    <row r="264" spans="1:12" ht="15.6">
      <c r="A264" s="86" t="s">
        <v>84</v>
      </c>
      <c r="B264" s="87" t="s">
        <v>68</v>
      </c>
      <c r="C264" s="78" t="s">
        <v>28</v>
      </c>
      <c r="D264" s="53" t="s">
        <v>22</v>
      </c>
      <c r="E264" s="24">
        <f>F264+G264+H264+I264+J264+K264</f>
        <v>1791.2</v>
      </c>
      <c r="F264" s="26">
        <f t="shared" ref="F264:K264" si="80">F265+F266+F267+F268</f>
        <v>1271.2</v>
      </c>
      <c r="G264" s="26">
        <f t="shared" si="80"/>
        <v>104</v>
      </c>
      <c r="H264" s="26">
        <f t="shared" si="80"/>
        <v>104</v>
      </c>
      <c r="I264" s="26">
        <f t="shared" si="80"/>
        <v>104</v>
      </c>
      <c r="J264" s="26">
        <f t="shared" si="80"/>
        <v>104</v>
      </c>
      <c r="K264" s="26">
        <f t="shared" si="80"/>
        <v>104</v>
      </c>
      <c r="L264" s="7"/>
    </row>
    <row r="265" spans="1:12" ht="62.4">
      <c r="A265" s="86"/>
      <c r="B265" s="87"/>
      <c r="C265" s="79"/>
      <c r="D265" s="25" t="s">
        <v>17</v>
      </c>
      <c r="E265" s="24">
        <f>F265+G265+H265+I265+J265+K265</f>
        <v>17.41</v>
      </c>
      <c r="F265" s="63">
        <v>17.41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</row>
    <row r="266" spans="1:12" ht="93.6">
      <c r="A266" s="86"/>
      <c r="B266" s="87"/>
      <c r="C266" s="79"/>
      <c r="D266" s="25" t="s">
        <v>18</v>
      </c>
      <c r="E266" s="24">
        <f>F266+G266+H266+I266+J266+K266</f>
        <v>1773.79</v>
      </c>
      <c r="F266" s="63">
        <v>1253.79</v>
      </c>
      <c r="G266" s="26">
        <v>104</v>
      </c>
      <c r="H266" s="26">
        <v>104</v>
      </c>
      <c r="I266" s="26">
        <v>104</v>
      </c>
      <c r="J266" s="26">
        <v>104</v>
      </c>
      <c r="K266" s="26">
        <v>104</v>
      </c>
    </row>
    <row r="267" spans="1:12" ht="62.4">
      <c r="A267" s="86"/>
      <c r="B267" s="87"/>
      <c r="C267" s="79"/>
      <c r="D267" s="25" t="s">
        <v>19</v>
      </c>
      <c r="E267" s="24">
        <f t="shared" ref="E267:E268" si="81">F267+G267+H267+I267+J267+K267</f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</row>
    <row r="268" spans="1:12" ht="78">
      <c r="A268" s="86"/>
      <c r="B268" s="87"/>
      <c r="C268" s="80"/>
      <c r="D268" s="25" t="s">
        <v>20</v>
      </c>
      <c r="E268" s="24">
        <f t="shared" si="81"/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</row>
    <row r="269" spans="1:12" ht="15.6">
      <c r="A269" s="81" t="s">
        <v>34</v>
      </c>
      <c r="B269" s="78" t="s">
        <v>100</v>
      </c>
      <c r="C269" s="78" t="s">
        <v>85</v>
      </c>
      <c r="D269" s="23" t="s">
        <v>22</v>
      </c>
      <c r="E269" s="31">
        <f>F269+G269+H269+I269+J269+K272</f>
        <v>11249.029999999999</v>
      </c>
      <c r="F269" s="62">
        <f>F270+F271+F272+F273</f>
        <v>3249.0299999999997</v>
      </c>
      <c r="G269" s="40">
        <f t="shared" ref="G269:K269" si="82">G270+G271+G272+G273</f>
        <v>2000</v>
      </c>
      <c r="H269" s="40">
        <f t="shared" si="82"/>
        <v>2000</v>
      </c>
      <c r="I269" s="40">
        <f t="shared" si="82"/>
        <v>2000</v>
      </c>
      <c r="J269" s="40">
        <f t="shared" si="82"/>
        <v>2000</v>
      </c>
      <c r="K269" s="40">
        <f t="shared" si="82"/>
        <v>2000</v>
      </c>
    </row>
    <row r="270" spans="1:12" ht="62.4">
      <c r="A270" s="82"/>
      <c r="B270" s="79"/>
      <c r="C270" s="79"/>
      <c r="D270" s="25" t="s">
        <v>17</v>
      </c>
      <c r="E270" s="41">
        <f t="shared" ref="E270:E273" si="83">F270+G270+H270+I270+J270+K273</f>
        <v>10412.43</v>
      </c>
      <c r="F270" s="68">
        <v>2412.4299999999998</v>
      </c>
      <c r="G270" s="26">
        <v>2000</v>
      </c>
      <c r="H270" s="26">
        <v>2000</v>
      </c>
      <c r="I270" s="26">
        <v>2000</v>
      </c>
      <c r="J270" s="26">
        <v>2000</v>
      </c>
      <c r="K270" s="26">
        <v>2000</v>
      </c>
    </row>
    <row r="271" spans="1:12" ht="93.6">
      <c r="A271" s="82"/>
      <c r="B271" s="79"/>
      <c r="C271" s="79"/>
      <c r="D271" s="25" t="s">
        <v>18</v>
      </c>
      <c r="E271" s="24">
        <f>F271+G271+H271+I271+J271+K271</f>
        <v>836.6</v>
      </c>
      <c r="F271" s="63">
        <v>836.6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</row>
    <row r="272" spans="1:12" ht="62.4">
      <c r="A272" s="82"/>
      <c r="B272" s="79"/>
      <c r="C272" s="79"/>
      <c r="D272" s="25" t="s">
        <v>19</v>
      </c>
      <c r="E272" s="24">
        <f t="shared" si="83"/>
        <v>2000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</row>
    <row r="273" spans="1:11" ht="78">
      <c r="A273" s="83"/>
      <c r="B273" s="80"/>
      <c r="C273" s="80"/>
      <c r="D273" s="25" t="s">
        <v>20</v>
      </c>
      <c r="E273" s="24">
        <f t="shared" si="83"/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</row>
    <row r="274" spans="1:11" ht="15.6">
      <c r="A274" s="81" t="s">
        <v>86</v>
      </c>
      <c r="B274" s="78" t="s">
        <v>87</v>
      </c>
      <c r="C274" s="78" t="s">
        <v>88</v>
      </c>
      <c r="D274" s="23" t="s">
        <v>22</v>
      </c>
      <c r="E274" s="24">
        <f>F274+G274+H274+I274+J274+K274</f>
        <v>12340.619999999999</v>
      </c>
      <c r="F274" s="26">
        <f>F275+F276+F277+F278</f>
        <v>2340.62</v>
      </c>
      <c r="G274" s="26">
        <f t="shared" ref="G274:K274" si="84">G275+G276+G277+G278</f>
        <v>2000</v>
      </c>
      <c r="H274" s="26">
        <f t="shared" si="84"/>
        <v>2000</v>
      </c>
      <c r="I274" s="26">
        <f t="shared" si="84"/>
        <v>2000</v>
      </c>
      <c r="J274" s="26">
        <f t="shared" si="84"/>
        <v>2000</v>
      </c>
      <c r="K274" s="26">
        <f t="shared" si="84"/>
        <v>2000</v>
      </c>
    </row>
    <row r="275" spans="1:11" ht="62.4">
      <c r="A275" s="82"/>
      <c r="B275" s="79"/>
      <c r="C275" s="79"/>
      <c r="D275" s="25" t="s">
        <v>17</v>
      </c>
      <c r="E275" s="24">
        <f t="shared" ref="E275:E278" si="85">F275+G275+H275+I275+J275+K275</f>
        <v>12340.619999999999</v>
      </c>
      <c r="F275" s="55">
        <v>2340.62</v>
      </c>
      <c r="G275" s="39">
        <v>2000</v>
      </c>
      <c r="H275" s="39">
        <v>2000</v>
      </c>
      <c r="I275" s="39">
        <v>2000</v>
      </c>
      <c r="J275" s="39">
        <v>2000</v>
      </c>
      <c r="K275" s="39">
        <v>2000</v>
      </c>
    </row>
    <row r="276" spans="1:11" ht="93.6">
      <c r="A276" s="82"/>
      <c r="B276" s="79"/>
      <c r="C276" s="79"/>
      <c r="D276" s="25" t="s">
        <v>18</v>
      </c>
      <c r="E276" s="24">
        <f t="shared" si="85"/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</row>
    <row r="277" spans="1:11" ht="62.4">
      <c r="A277" s="82"/>
      <c r="B277" s="79"/>
      <c r="C277" s="79"/>
      <c r="D277" s="25" t="s">
        <v>19</v>
      </c>
      <c r="E277" s="24">
        <f t="shared" si="85"/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</row>
    <row r="278" spans="1:11" ht="78">
      <c r="A278" s="83"/>
      <c r="B278" s="80"/>
      <c r="C278" s="80"/>
      <c r="D278" s="25" t="s">
        <v>20</v>
      </c>
      <c r="E278" s="24">
        <f t="shared" si="85"/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</row>
    <row r="279" spans="1:11" ht="15.6" hidden="1">
      <c r="A279" s="86" t="s">
        <v>37</v>
      </c>
      <c r="B279" s="87" t="s">
        <v>89</v>
      </c>
      <c r="C279" s="78" t="s">
        <v>90</v>
      </c>
      <c r="D279" s="53" t="s">
        <v>22</v>
      </c>
      <c r="E279" s="24">
        <f>F279+G279+H279+I279+J279+K279</f>
        <v>578</v>
      </c>
      <c r="F279" s="22">
        <f>F280+F281+F282+F283</f>
        <v>78</v>
      </c>
      <c r="G279" s="22">
        <f t="shared" ref="G279:K279" si="86">G280+G281+G282+G283</f>
        <v>100</v>
      </c>
      <c r="H279" s="22">
        <f t="shared" si="86"/>
        <v>100</v>
      </c>
      <c r="I279" s="22">
        <f t="shared" si="86"/>
        <v>100</v>
      </c>
      <c r="J279" s="22">
        <f t="shared" si="86"/>
        <v>100</v>
      </c>
      <c r="K279" s="22">
        <f t="shared" si="86"/>
        <v>100</v>
      </c>
    </row>
    <row r="280" spans="1:11" ht="62.4" hidden="1">
      <c r="A280" s="86"/>
      <c r="B280" s="87"/>
      <c r="C280" s="79"/>
      <c r="D280" s="25" t="s">
        <v>17</v>
      </c>
      <c r="E280" s="24">
        <f>F280+G280+H280+I280+J280+K283+K280</f>
        <v>578</v>
      </c>
      <c r="F280" s="27">
        <v>78</v>
      </c>
      <c r="G280" s="27">
        <v>100</v>
      </c>
      <c r="H280" s="27">
        <v>100</v>
      </c>
      <c r="I280" s="27">
        <v>100</v>
      </c>
      <c r="J280" s="27">
        <v>100</v>
      </c>
      <c r="K280" s="27">
        <v>100</v>
      </c>
    </row>
    <row r="281" spans="1:11" ht="93.6" hidden="1">
      <c r="A281" s="86"/>
      <c r="B281" s="87"/>
      <c r="C281" s="79"/>
      <c r="D281" s="25" t="s">
        <v>18</v>
      </c>
      <c r="E281" s="24">
        <f>F281+G281+H281+I281+J281+K281</f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</row>
    <row r="282" spans="1:11" ht="62.4" hidden="1">
      <c r="A282" s="86"/>
      <c r="B282" s="87"/>
      <c r="C282" s="79"/>
      <c r="D282" s="25" t="s">
        <v>19</v>
      </c>
      <c r="E282" s="24">
        <f>F282+G282+H282+I282+J282+K282</f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</row>
    <row r="283" spans="1:11" ht="78" hidden="1">
      <c r="A283" s="86"/>
      <c r="B283" s="87"/>
      <c r="C283" s="80"/>
      <c r="D283" s="25" t="s">
        <v>20</v>
      </c>
      <c r="E283" s="24">
        <f t="shared" ref="E283" si="87">F283+G283+H283+I283+J283+K286</f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</row>
    <row r="284" spans="1:11" ht="15.6" hidden="1">
      <c r="A284" s="81"/>
      <c r="B284" s="78"/>
      <c r="C284" s="78"/>
      <c r="D284" s="23"/>
      <c r="E284" s="31"/>
      <c r="F284" s="32"/>
      <c r="G284" s="32"/>
      <c r="H284" s="32"/>
      <c r="I284" s="32"/>
      <c r="J284" s="32"/>
      <c r="K284" s="37"/>
    </row>
    <row r="285" spans="1:11" ht="15.6" hidden="1">
      <c r="A285" s="82"/>
      <c r="B285" s="79"/>
      <c r="C285" s="79"/>
      <c r="D285" s="25"/>
      <c r="E285" s="31"/>
      <c r="F285" s="37"/>
      <c r="G285" s="37"/>
      <c r="H285" s="37"/>
      <c r="I285" s="37"/>
      <c r="J285" s="37"/>
      <c r="K285" s="37"/>
    </row>
    <row r="286" spans="1:11" ht="15.6" hidden="1">
      <c r="A286" s="82"/>
      <c r="B286" s="79"/>
      <c r="C286" s="79"/>
      <c r="D286" s="25"/>
      <c r="E286" s="31"/>
      <c r="F286" s="37"/>
      <c r="G286" s="37"/>
      <c r="H286" s="37"/>
      <c r="I286" s="37"/>
      <c r="J286" s="37"/>
      <c r="K286" s="37"/>
    </row>
    <row r="287" spans="1:11" ht="15.6" hidden="1">
      <c r="A287" s="82"/>
      <c r="B287" s="79"/>
      <c r="C287" s="79"/>
      <c r="D287" s="25"/>
      <c r="E287" s="31"/>
      <c r="F287" s="37"/>
      <c r="G287" s="37"/>
      <c r="H287" s="37"/>
      <c r="I287" s="37"/>
      <c r="J287" s="37"/>
      <c r="K287" s="32"/>
    </row>
    <row r="288" spans="1:11" ht="15.6" hidden="1">
      <c r="A288" s="83"/>
      <c r="B288" s="80"/>
      <c r="C288" s="80"/>
      <c r="D288" s="25"/>
      <c r="E288" s="31"/>
      <c r="F288" s="37"/>
      <c r="G288" s="37"/>
      <c r="H288" s="37"/>
      <c r="I288" s="37"/>
      <c r="J288" s="37"/>
      <c r="K288" s="37"/>
    </row>
    <row r="289" spans="1:11" ht="15.6">
      <c r="A289" s="81" t="s">
        <v>37</v>
      </c>
      <c r="B289" s="78" t="s">
        <v>101</v>
      </c>
      <c r="C289" s="78" t="s">
        <v>88</v>
      </c>
      <c r="D289" s="23" t="s">
        <v>22</v>
      </c>
      <c r="E289" s="24">
        <f>F289+G289+H289+I289+J289+K289</f>
        <v>10078</v>
      </c>
      <c r="F289" s="26">
        <f>F290+F291+F292+F293</f>
        <v>78</v>
      </c>
      <c r="G289" s="26">
        <f t="shared" ref="G289:K289" si="88">G290+G291+G292+G293</f>
        <v>2000</v>
      </c>
      <c r="H289" s="26">
        <f t="shared" si="88"/>
        <v>2000</v>
      </c>
      <c r="I289" s="26">
        <f t="shared" si="88"/>
        <v>2000</v>
      </c>
      <c r="J289" s="26">
        <f t="shared" si="88"/>
        <v>2000</v>
      </c>
      <c r="K289" s="26">
        <f t="shared" si="88"/>
        <v>2000</v>
      </c>
    </row>
    <row r="290" spans="1:11" ht="62.4">
      <c r="A290" s="82"/>
      <c r="B290" s="79"/>
      <c r="C290" s="79"/>
      <c r="D290" s="25" t="s">
        <v>17</v>
      </c>
      <c r="E290" s="24">
        <f t="shared" ref="E290:E293" si="89">F290+G290+H290+I290+J290+K290</f>
        <v>10078</v>
      </c>
      <c r="F290" s="55">
        <v>78</v>
      </c>
      <c r="G290" s="39">
        <v>2000</v>
      </c>
      <c r="H290" s="39">
        <v>2000</v>
      </c>
      <c r="I290" s="39">
        <v>2000</v>
      </c>
      <c r="J290" s="39">
        <v>2000</v>
      </c>
      <c r="K290" s="39">
        <v>2000</v>
      </c>
    </row>
    <row r="291" spans="1:11" ht="93.6">
      <c r="A291" s="82"/>
      <c r="B291" s="79"/>
      <c r="C291" s="79"/>
      <c r="D291" s="25" t="s">
        <v>18</v>
      </c>
      <c r="E291" s="24">
        <f t="shared" si="89"/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</row>
    <row r="292" spans="1:11" ht="62.4">
      <c r="A292" s="82"/>
      <c r="B292" s="79"/>
      <c r="C292" s="79"/>
      <c r="D292" s="25" t="s">
        <v>19</v>
      </c>
      <c r="E292" s="24">
        <f t="shared" si="89"/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</row>
    <row r="293" spans="1:11" ht="78">
      <c r="A293" s="83"/>
      <c r="B293" s="80"/>
      <c r="C293" s="80"/>
      <c r="D293" s="25" t="s">
        <v>20</v>
      </c>
      <c r="E293" s="24">
        <f t="shared" si="89"/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0</v>
      </c>
      <c r="K293" s="39">
        <v>0</v>
      </c>
    </row>
    <row r="294" spans="1:11" ht="15.6">
      <c r="A294" s="81" t="s">
        <v>116</v>
      </c>
      <c r="B294" s="78" t="s">
        <v>117</v>
      </c>
      <c r="C294" s="78" t="s">
        <v>88</v>
      </c>
      <c r="D294" s="23" t="s">
        <v>22</v>
      </c>
      <c r="E294" s="24">
        <f>F294+G294+H294+I294+J294+K294</f>
        <v>10139.209999999999</v>
      </c>
      <c r="F294" s="107">
        <f>F295+F296+F297+F298</f>
        <v>139.21</v>
      </c>
      <c r="G294" s="26">
        <f t="shared" ref="G294:K294" si="90">G295+G296+G297+G298</f>
        <v>2000</v>
      </c>
      <c r="H294" s="26">
        <f t="shared" si="90"/>
        <v>2000</v>
      </c>
      <c r="I294" s="26">
        <f t="shared" si="90"/>
        <v>2000</v>
      </c>
      <c r="J294" s="26">
        <f t="shared" si="90"/>
        <v>2000</v>
      </c>
      <c r="K294" s="26">
        <f t="shared" si="90"/>
        <v>2000</v>
      </c>
    </row>
    <row r="295" spans="1:11" ht="62.4">
      <c r="A295" s="82"/>
      <c r="B295" s="79"/>
      <c r="C295" s="79"/>
      <c r="D295" s="25" t="s">
        <v>17</v>
      </c>
      <c r="E295" s="24">
        <f t="shared" ref="E295:E298" si="91">F295+G295+H295+I295+J295+K295</f>
        <v>10139.209999999999</v>
      </c>
      <c r="F295" s="108">
        <v>139.21</v>
      </c>
      <c r="G295" s="39">
        <v>2000</v>
      </c>
      <c r="H295" s="39">
        <v>2000</v>
      </c>
      <c r="I295" s="39">
        <v>2000</v>
      </c>
      <c r="J295" s="39">
        <v>2000</v>
      </c>
      <c r="K295" s="39">
        <v>2000</v>
      </c>
    </row>
    <row r="296" spans="1:11" ht="93.6">
      <c r="A296" s="82"/>
      <c r="B296" s="79"/>
      <c r="C296" s="79"/>
      <c r="D296" s="25" t="s">
        <v>18</v>
      </c>
      <c r="E296" s="24">
        <f t="shared" si="91"/>
        <v>0</v>
      </c>
      <c r="F296" s="108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</row>
    <row r="297" spans="1:11" ht="62.4">
      <c r="A297" s="82"/>
      <c r="B297" s="79"/>
      <c r="C297" s="79"/>
      <c r="D297" s="25" t="s">
        <v>19</v>
      </c>
      <c r="E297" s="24">
        <f t="shared" si="91"/>
        <v>0</v>
      </c>
      <c r="F297" s="108">
        <v>0</v>
      </c>
      <c r="G297" s="39">
        <v>0</v>
      </c>
      <c r="H297" s="39">
        <v>0</v>
      </c>
      <c r="I297" s="39">
        <v>0</v>
      </c>
      <c r="J297" s="39">
        <v>0</v>
      </c>
      <c r="K297" s="39">
        <v>0</v>
      </c>
    </row>
    <row r="298" spans="1:11" ht="78">
      <c r="A298" s="83"/>
      <c r="B298" s="80"/>
      <c r="C298" s="80"/>
      <c r="D298" s="25" t="s">
        <v>20</v>
      </c>
      <c r="E298" s="24">
        <f t="shared" si="91"/>
        <v>0</v>
      </c>
      <c r="F298" s="108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</row>
    <row r="299" spans="1:11" ht="15.6">
      <c r="A299" s="81" t="s">
        <v>111</v>
      </c>
      <c r="B299" s="78" t="s">
        <v>112</v>
      </c>
      <c r="C299" s="78" t="s">
        <v>88</v>
      </c>
      <c r="D299" s="23" t="s">
        <v>22</v>
      </c>
      <c r="E299" s="24">
        <f>F299+G299+H299+I299+J299+K299</f>
        <v>2310.56</v>
      </c>
      <c r="F299" s="26">
        <f>F300+F301+F302+F303</f>
        <v>810.56</v>
      </c>
      <c r="G299" s="26">
        <f t="shared" ref="G299:K299" si="92">G300+G301+G302+G303</f>
        <v>300</v>
      </c>
      <c r="H299" s="26">
        <f t="shared" si="92"/>
        <v>300</v>
      </c>
      <c r="I299" s="26">
        <f t="shared" si="92"/>
        <v>300</v>
      </c>
      <c r="J299" s="26">
        <f t="shared" si="92"/>
        <v>300</v>
      </c>
      <c r="K299" s="26">
        <f t="shared" si="92"/>
        <v>300</v>
      </c>
    </row>
    <row r="300" spans="1:11" ht="62.4">
      <c r="A300" s="82"/>
      <c r="B300" s="79"/>
      <c r="C300" s="79"/>
      <c r="D300" s="25" t="s">
        <v>17</v>
      </c>
      <c r="E300" s="24">
        <f t="shared" ref="E300:E303" si="93">F300+G300+H300+I300+J300+K300</f>
        <v>1910.56</v>
      </c>
      <c r="F300" s="55">
        <v>410.56</v>
      </c>
      <c r="G300" s="39">
        <v>300</v>
      </c>
      <c r="H300" s="39">
        <v>300</v>
      </c>
      <c r="I300" s="39">
        <v>300</v>
      </c>
      <c r="J300" s="39">
        <v>300</v>
      </c>
      <c r="K300" s="39">
        <v>300</v>
      </c>
    </row>
    <row r="301" spans="1:11" ht="93.6">
      <c r="A301" s="82"/>
      <c r="B301" s="79"/>
      <c r="C301" s="79"/>
      <c r="D301" s="25" t="s">
        <v>18</v>
      </c>
      <c r="E301" s="24">
        <f t="shared" si="93"/>
        <v>400</v>
      </c>
      <c r="F301" s="39">
        <v>400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</row>
    <row r="302" spans="1:11" ht="62.4">
      <c r="A302" s="82"/>
      <c r="B302" s="79"/>
      <c r="C302" s="79"/>
      <c r="D302" s="25" t="s">
        <v>19</v>
      </c>
      <c r="E302" s="24">
        <f t="shared" si="93"/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</row>
    <row r="303" spans="1:11" ht="78">
      <c r="A303" s="83"/>
      <c r="B303" s="80"/>
      <c r="C303" s="80"/>
      <c r="D303" s="25" t="s">
        <v>20</v>
      </c>
      <c r="E303" s="24">
        <f t="shared" si="93"/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</row>
    <row r="304" spans="1:11" ht="15.6">
      <c r="A304" s="81" t="s">
        <v>113</v>
      </c>
      <c r="B304" s="78" t="s">
        <v>114</v>
      </c>
      <c r="C304" s="78" t="s">
        <v>88</v>
      </c>
      <c r="D304" s="23" t="s">
        <v>22</v>
      </c>
      <c r="E304" s="24">
        <f>F304+G304+H304+I304+J304+K304</f>
        <v>16293.89</v>
      </c>
      <c r="F304" s="26">
        <f>F305+F306+F307+F308</f>
        <v>2793.89</v>
      </c>
      <c r="G304" s="26">
        <f t="shared" ref="G304:K304" si="94">G305+G306+G307+G308</f>
        <v>2700</v>
      </c>
      <c r="H304" s="26">
        <f t="shared" si="94"/>
        <v>2700</v>
      </c>
      <c r="I304" s="26">
        <f t="shared" si="94"/>
        <v>2700</v>
      </c>
      <c r="J304" s="26">
        <f t="shared" si="94"/>
        <v>2700</v>
      </c>
      <c r="K304" s="26">
        <f t="shared" si="94"/>
        <v>2700</v>
      </c>
    </row>
    <row r="305" spans="1:11" ht="62.4">
      <c r="A305" s="82"/>
      <c r="B305" s="79"/>
      <c r="C305" s="79"/>
      <c r="D305" s="25" t="s">
        <v>17</v>
      </c>
      <c r="E305" s="24">
        <f t="shared" ref="E305:E308" si="95">F305+G305+H305+I305+J305+K305</f>
        <v>16293.89</v>
      </c>
      <c r="F305" s="55">
        <v>2793.89</v>
      </c>
      <c r="G305" s="39">
        <v>2700</v>
      </c>
      <c r="H305" s="39">
        <v>2700</v>
      </c>
      <c r="I305" s="39">
        <v>2700</v>
      </c>
      <c r="J305" s="39">
        <v>2700</v>
      </c>
      <c r="K305" s="39">
        <v>2700</v>
      </c>
    </row>
    <row r="306" spans="1:11" ht="93.6">
      <c r="A306" s="82"/>
      <c r="B306" s="79"/>
      <c r="C306" s="79"/>
      <c r="D306" s="25" t="s">
        <v>18</v>
      </c>
      <c r="E306" s="24">
        <f t="shared" si="95"/>
        <v>0</v>
      </c>
      <c r="F306" s="39">
        <v>0</v>
      </c>
      <c r="G306" s="39">
        <v>0</v>
      </c>
      <c r="H306" s="39">
        <v>0</v>
      </c>
      <c r="I306" s="39">
        <v>0</v>
      </c>
      <c r="J306" s="39">
        <v>0</v>
      </c>
      <c r="K306" s="39">
        <v>0</v>
      </c>
    </row>
    <row r="307" spans="1:11" ht="62.4">
      <c r="A307" s="82"/>
      <c r="B307" s="79"/>
      <c r="C307" s="79"/>
      <c r="D307" s="25" t="s">
        <v>19</v>
      </c>
      <c r="E307" s="24">
        <f t="shared" si="95"/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</row>
    <row r="308" spans="1:11" ht="78">
      <c r="A308" s="83"/>
      <c r="B308" s="80"/>
      <c r="C308" s="80"/>
      <c r="D308" s="25" t="s">
        <v>20</v>
      </c>
      <c r="E308" s="24">
        <f t="shared" si="95"/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</row>
    <row r="309" spans="1:11">
      <c r="A309" s="3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>
      <c r="A310" s="3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>
      <c r="A311" s="3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3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3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3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3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3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3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3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3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>
      <c r="A320" s="3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>
      <c r="A321" s="3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>
      <c r="A322" s="3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>
      <c r="A323" s="3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>
      <c r="A324" s="3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>
      <c r="A325" s="3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>
      <c r="A326" s="3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>
      <c r="A327" s="3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>
      <c r="A328" s="3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>
      <c r="A329" s="3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>
      <c r="A330" s="3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>
      <c r="A331" s="3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>
      <c r="A332" s="3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>
      <c r="A333" s="3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>
      <c r="A334" s="3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>
      <c r="A335" s="3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>
      <c r="A336" s="3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>
      <c r="A337" s="3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>
      <c r="A338" s="3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>
      <c r="A339" s="3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>
      <c r="A340" s="3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>
      <c r="A341" s="3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>
      <c r="A342" s="3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>
      <c r="A343" s="3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>
      <c r="A344" s="3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>
      <c r="A345" s="3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>
      <c r="A346" s="3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>
      <c r="A347" s="3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>
      <c r="A348" s="3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>
      <c r="A349" s="3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>
      <c r="A350" s="3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>
      <c r="A351" s="3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>
      <c r="A352" s="3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>
      <c r="A353" s="3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>
      <c r="A354" s="3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>
      <c r="A355" s="3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>
      <c r="A356" s="3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>
      <c r="A357" s="3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>
      <c r="A358" s="3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>
      <c r="A359" s="3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>
      <c r="A360" s="3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>
      <c r="A361" s="3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>
      <c r="A362" s="3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>
      <c r="A363" s="3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>
      <c r="A364" s="3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>
      <c r="A365" s="3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>
      <c r="A366" s="3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>
      <c r="A367" s="3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>
      <c r="A368" s="3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>
      <c r="A369" s="3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>
      <c r="A370" s="3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>
      <c r="A371" s="3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>
      <c r="A372" s="3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>
      <c r="A373" s="3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>
      <c r="A374" s="3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>
      <c r="A375" s="3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>
      <c r="A376" s="3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>
      <c r="A377" s="3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>
      <c r="A378" s="3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>
      <c r="A379" s="3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>
      <c r="A380" s="3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>
      <c r="A381" s="3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>
      <c r="A382" s="3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>
      <c r="A383" s="3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>
      <c r="A384" s="3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>
      <c r="A385" s="3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>
      <c r="A386" s="3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>
      <c r="A387" s="3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>
      <c r="A388" s="3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>
      <c r="A389" s="3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>
      <c r="A390" s="3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>
      <c r="A391" s="3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>
      <c r="A392" s="3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>
      <c r="A393" s="3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>
      <c r="A394" s="3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>
      <c r="A395" s="3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>
      <c r="A396" s="3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>
      <c r="A397" s="3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>
      <c r="A398" s="3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>
      <c r="A399" s="3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>
      <c r="A400" s="3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>
      <c r="A401" s="3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>
      <c r="A402" s="3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>
      <c r="A403" s="3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>
      <c r="A404" s="3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>
      <c r="A405" s="3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>
      <c r="A406" s="3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>
      <c r="A407" s="3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>
      <c r="A408" s="3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>
      <c r="A409" s="3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>
      <c r="A410" s="3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>
      <c r="A411" s="3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>
      <c r="A412" s="3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>
      <c r="A413" s="3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>
      <c r="A414" s="3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>
      <c r="A415" s="3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>
      <c r="A416" s="3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>
      <c r="A417" s="3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>
      <c r="A418" s="3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>
      <c r="A419" s="3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>
      <c r="A420" s="3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>
      <c r="A421" s="3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>
      <c r="A422" s="3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>
      <c r="A423" s="3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>
      <c r="A424" s="3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>
      <c r="A425" s="3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>
      <c r="A426" s="3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>
      <c r="A427" s="3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>
      <c r="A428" s="3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>
      <c r="A429" s="3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>
      <c r="A430" s="3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>
      <c r="A431" s="3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>
      <c r="A432" s="3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>
      <c r="A433" s="3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>
      <c r="A434" s="3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>
      <c r="A435" s="3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>
      <c r="A436" s="3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>
      <c r="A437" s="3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>
      <c r="A438" s="3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>
      <c r="A439" s="3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>
      <c r="A440" s="3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>
      <c r="A441" s="3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>
      <c r="A442" s="3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>
      <c r="A443" s="3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>
      <c r="A444" s="3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>
      <c r="A445" s="3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>
      <c r="A446" s="3"/>
      <c r="B446" s="5"/>
      <c r="C446" s="5"/>
      <c r="D446" s="5"/>
      <c r="E446" s="5"/>
      <c r="F446" s="5"/>
      <c r="G446" s="5"/>
      <c r="H446" s="5"/>
      <c r="I446" s="5"/>
      <c r="J446" s="5"/>
      <c r="K446" s="5"/>
    </row>
  </sheetData>
  <mergeCells count="181">
    <mergeCell ref="A299:A303"/>
    <mergeCell ref="B299:B303"/>
    <mergeCell ref="C299:C303"/>
    <mergeCell ref="A304:A308"/>
    <mergeCell ref="B304:B308"/>
    <mergeCell ref="C304:C308"/>
    <mergeCell ref="A218:A222"/>
    <mergeCell ref="B218:B222"/>
    <mergeCell ref="C218:C222"/>
    <mergeCell ref="A254:A258"/>
    <mergeCell ref="A294:A298"/>
    <mergeCell ref="B294:B298"/>
    <mergeCell ref="C294:C298"/>
    <mergeCell ref="A198:A202"/>
    <mergeCell ref="B198:B202"/>
    <mergeCell ref="C198:C202"/>
    <mergeCell ref="A116:A120"/>
    <mergeCell ref="B116:B120"/>
    <mergeCell ref="C116:C120"/>
    <mergeCell ref="A126:A130"/>
    <mergeCell ref="B126:B130"/>
    <mergeCell ref="C126:C130"/>
    <mergeCell ref="A131:A135"/>
    <mergeCell ref="B131:B135"/>
    <mergeCell ref="C131:C135"/>
    <mergeCell ref="A183:A187"/>
    <mergeCell ref="B183:B187"/>
    <mergeCell ref="C183:C187"/>
    <mergeCell ref="A136:A140"/>
    <mergeCell ref="B136:B140"/>
    <mergeCell ref="C136:C140"/>
    <mergeCell ref="B153:B157"/>
    <mergeCell ref="C153:C157"/>
    <mergeCell ref="A173:A177"/>
    <mergeCell ref="B173:B177"/>
    <mergeCell ref="C173:C177"/>
    <mergeCell ref="A163:A167"/>
    <mergeCell ref="B163:B167"/>
    <mergeCell ref="C163:C167"/>
    <mergeCell ref="B168:B172"/>
    <mergeCell ref="C142:C147"/>
    <mergeCell ref="A178:A182"/>
    <mergeCell ref="B178:B182"/>
    <mergeCell ref="C178:C182"/>
    <mergeCell ref="A233:A238"/>
    <mergeCell ref="B233:B238"/>
    <mergeCell ref="C233:C238"/>
    <mergeCell ref="A188:A192"/>
    <mergeCell ref="B188:B192"/>
    <mergeCell ref="C188:C192"/>
    <mergeCell ref="A223:A227"/>
    <mergeCell ref="B223:B227"/>
    <mergeCell ref="C223:C227"/>
    <mergeCell ref="A228:A232"/>
    <mergeCell ref="B228:B232"/>
    <mergeCell ref="C228:C232"/>
    <mergeCell ref="A203:A207"/>
    <mergeCell ref="B203:B207"/>
    <mergeCell ref="C203:C207"/>
    <mergeCell ref="A208:A212"/>
    <mergeCell ref="B208:B212"/>
    <mergeCell ref="C208:C212"/>
    <mergeCell ref="A213:A217"/>
    <mergeCell ref="B213:B217"/>
    <mergeCell ref="C213:C217"/>
    <mergeCell ref="A193:A197"/>
    <mergeCell ref="B193:B197"/>
    <mergeCell ref="C193:C197"/>
    <mergeCell ref="B25:B30"/>
    <mergeCell ref="C25:C30"/>
    <mergeCell ref="A55:A60"/>
    <mergeCell ref="B55:B60"/>
    <mergeCell ref="C55:C60"/>
    <mergeCell ref="A61:A65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A81:A85"/>
    <mergeCell ref="B81:B85"/>
    <mergeCell ref="C81:C85"/>
    <mergeCell ref="A76:A80"/>
    <mergeCell ref="B76:B80"/>
    <mergeCell ref="C76:C80"/>
    <mergeCell ref="B66:B70"/>
    <mergeCell ref="C66:C70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A121:A125"/>
    <mergeCell ref="B121:B125"/>
    <mergeCell ref="C121:C125"/>
    <mergeCell ref="A91:A95"/>
    <mergeCell ref="B91:B95"/>
    <mergeCell ref="C91:C95"/>
    <mergeCell ref="A101:A105"/>
    <mergeCell ref="B101:B105"/>
    <mergeCell ref="C101:C105"/>
    <mergeCell ref="A111:A115"/>
    <mergeCell ref="B111:B115"/>
    <mergeCell ref="C111:C115"/>
    <mergeCell ref="A96:A100"/>
    <mergeCell ref="B96:B100"/>
    <mergeCell ref="C96:C100"/>
    <mergeCell ref="A106:A110"/>
    <mergeCell ref="B106:B110"/>
    <mergeCell ref="C106:C110"/>
    <mergeCell ref="A86:A90"/>
    <mergeCell ref="B86:B90"/>
    <mergeCell ref="C86:C90"/>
    <mergeCell ref="B254:B258"/>
    <mergeCell ref="C254:C258"/>
    <mergeCell ref="A269:A273"/>
    <mergeCell ref="B269:B273"/>
    <mergeCell ref="C269:C273"/>
    <mergeCell ref="A259:A263"/>
    <mergeCell ref="B259:B263"/>
    <mergeCell ref="C259:C263"/>
    <mergeCell ref="A264:A268"/>
    <mergeCell ref="B264:B268"/>
    <mergeCell ref="C264:C268"/>
    <mergeCell ref="C168:C172"/>
    <mergeCell ref="A168:A172"/>
    <mergeCell ref="A158:A162"/>
    <mergeCell ref="B158:B162"/>
    <mergeCell ref="C158:C162"/>
    <mergeCell ref="A148:A152"/>
    <mergeCell ref="B148:B152"/>
    <mergeCell ref="C148:C152"/>
    <mergeCell ref="A142:A147"/>
    <mergeCell ref="B142:B147"/>
    <mergeCell ref="C289:C293"/>
    <mergeCell ref="B289:B293"/>
    <mergeCell ref="A289:A293"/>
    <mergeCell ref="D5:K5"/>
    <mergeCell ref="D6:K6"/>
    <mergeCell ref="A279:A283"/>
    <mergeCell ref="B279:B283"/>
    <mergeCell ref="C279:C283"/>
    <mergeCell ref="A284:A288"/>
    <mergeCell ref="B284:B288"/>
    <mergeCell ref="C284:C288"/>
    <mergeCell ref="A274:A278"/>
    <mergeCell ref="B274:B278"/>
    <mergeCell ref="C274:C278"/>
    <mergeCell ref="A239:A243"/>
    <mergeCell ref="B239:B243"/>
    <mergeCell ref="C239:C243"/>
    <mergeCell ref="A244:A248"/>
    <mergeCell ref="B244:B248"/>
    <mergeCell ref="C244:C248"/>
    <mergeCell ref="A249:A253"/>
    <mergeCell ref="B249:B253"/>
    <mergeCell ref="C249:C25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290" max="11" man="1"/>
    <brk id="3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2019-12-06T03:56:50Z</dcterms:modified>
</cp:coreProperties>
</file>