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P31" i="1"/>
  <c r="P36"/>
  <c r="P35"/>
  <c r="R7" l="1"/>
  <c r="S7" s="1"/>
  <c r="S27"/>
  <c r="S25"/>
  <c r="S26"/>
  <c r="S24"/>
  <c r="S17" l="1"/>
  <c r="S16"/>
  <c r="S29"/>
  <c r="S28"/>
  <c r="S23"/>
  <c r="S22"/>
  <c r="S12"/>
  <c r="S15"/>
  <c r="S14"/>
  <c r="S9"/>
  <c r="S13" l="1"/>
  <c r="S11"/>
  <c r="S10"/>
  <c r="S8"/>
</calcChain>
</file>

<file path=xl/sharedStrings.xml><?xml version="1.0" encoding="utf-8"?>
<sst xmlns="http://schemas.openxmlformats.org/spreadsheetml/2006/main" count="242" uniqueCount="94">
  <si>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</si>
  <si>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</si>
  <si>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</si>
  <si>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</si>
  <si>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</si>
  <si>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</si>
  <si>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</si>
  <si>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</si>
  <si>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</si>
  <si>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</si>
  <si>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</si>
  <si>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</si>
  <si>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</si>
  <si>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</si>
  <si>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</si>
  <si>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</si>
  <si>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</si>
  <si>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</si>
  <si>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</si>
  <si>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</si>
  <si>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</si>
  <si>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</si>
  <si>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</si>
  <si>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</si>
  <si>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</si>
  <si>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</si>
  <si>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</si>
  <si>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</si>
  <si>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</si>
  <si>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</si>
  <si>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</si>
  <si>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</si>
  <si>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</si>
  <si>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</si>
  <si>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</si>
  <si>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</si>
  <si>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</si>
  <si>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</si>
  <si>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</si>
  <si>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</si>
  <si>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</si>
  <si>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</si>
  <si>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</si>
  <si>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1.1.3</t>
  </si>
  <si>
    <t>2.1</t>
  </si>
  <si>
    <t>2.1.1</t>
  </si>
  <si>
    <t>2.1.2</t>
  </si>
  <si>
    <t>2.1.3</t>
  </si>
  <si>
    <t>2.1.4</t>
  </si>
  <si>
    <t>3.1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</si>
  <si>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</si>
  <si>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</si>
  <si>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</si>
  <si>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</si>
  <si>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</si>
  <si>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</si>
  <si>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rgb="FF000000"/>
        <rFont val="Times New Roman"/>
        <family val="1"/>
        <charset val="204"/>
      </rPr>
      <t>Подпрограмма  1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</si>
  <si>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</si>
  <si>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rgb="FF000000"/>
        <rFont val="Times New Roman"/>
        <family val="1"/>
        <charset val="204"/>
      </rPr>
      <t>Подпрограмма 2</t>
    </r>
    <r>
      <rPr>
        <sz val="12"/>
        <color rgb="FF000000"/>
        <rFont val="Times New Roman"/>
        <family val="1"/>
        <charset val="204"/>
      </rPr>
      <t xml:space="preserve">    Развитие систем жизнеобеспечения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</si>
  <si>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   Развитие систем жизнеобеспечения
</t>
    </r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</si>
  <si>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   Развитие социальной сферы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</si>
  <si>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</t>
    </r>
    <r>
      <rPr>
        <sz val="12"/>
        <color rgb="FF000000"/>
        <rFont val="Times New Roman"/>
        <family val="1"/>
        <charset val="204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</si>
  <si>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</si>
  <si>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</si>
  <si>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t>3.1.4</t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</si>
  <si>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Профилактика терроризма и экстримизма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</si>
  <si>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 xml:space="preserve">Обеспечение сбалансированности бюджета Талдинского сельского поселения </t>
    </r>
  </si>
  <si>
    <t>Муниципальная программа "Комплексное совершенствование социально-экономических процессов в Талдинском сельском поселении на 2015-2018 годы"</t>
  </si>
  <si>
    <r>
      <rPr>
        <b/>
        <sz val="12"/>
        <color rgb="FF000000"/>
        <rFont val="Times New Roman"/>
        <family val="1"/>
        <charset val="204"/>
      </rPr>
      <t xml:space="preserve">Мероприятие 2  </t>
    </r>
    <r>
      <rPr>
        <sz val="12"/>
        <color rgb="FF000000"/>
        <rFont val="Times New Roman"/>
        <family val="1"/>
        <charset val="204"/>
      </rPr>
      <t xml:space="preserve">Развитие малого и среднего  предпринимательства на территории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</si>
  <si>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 Повышение уровня  благоустройства территории Талдинского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</si>
  <si>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 xml:space="preserve"> Профилактика терроризма и экстримизма в границах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</si>
  <si>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Обеспечение деятельности учреждений культуры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</si>
  <si>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Осуществление мероприятий по физической культуре и спорту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</si>
  <si>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Мероприятие 3 </t>
    </r>
    <r>
      <rPr>
        <sz val="12"/>
        <color rgb="FF000000"/>
        <rFont val="Times New Roman"/>
        <family val="1"/>
        <charset val="204"/>
      </rPr>
      <t xml:space="preserve"> Осуществление мероприятий по физической культуре и спорту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</si>
  <si>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Обеспечение благоприятных условий для развития малого и среднего предпринимательства на территории Талдинского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</si>
  <si>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Обеспечение сбалансированности бюджета Талдинского сельского поселения 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</si>
  <si>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Предупреждение и ликвидация последствий чрезвычайных ситуаций в границах Талдинского сельского поселения  Обеспечение первичных мер пожарной безопасности в границах  Талдинского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</si>
  <si>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Мероприятие 2 </t>
    </r>
    <r>
      <rPr>
        <sz val="12"/>
        <color rgb="FF000000"/>
        <rFont val="Times New Roman"/>
        <family val="1"/>
        <charset val="204"/>
      </rPr>
      <t xml:space="preserve"> Предупреждение и ликвидация последствий чрезвычайных ситуаций в границах Талдинского сельского поселения 
</t>
    </r>
  </si>
  <si>
    <t>1.1.2.1</t>
  </si>
  <si>
    <t>1.1.3.1</t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</si>
  <si>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Повышение уровня  благоустройства территории Талдинского сельского поселения</t>
    </r>
  </si>
  <si>
    <t>2.1.2.1</t>
  </si>
  <si>
    <t>2.1.3.1</t>
  </si>
  <si>
    <t>2.1.4.1</t>
  </si>
  <si>
    <r>
      <t xml:space="preserve">Мероприятие 2 </t>
    </r>
    <r>
      <rPr>
        <sz val="12"/>
        <color rgb="FF000000"/>
        <rFont val="Times New Roman"/>
        <family val="1"/>
        <charset val="204"/>
      </rPr>
      <t>Обеспечение деятельности учреждений культуры на территории  Талдинского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</si>
  <si>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>Задача 1</t>
    </r>
    <r>
      <rPr>
        <sz val="12"/>
        <color rgb="FF000000"/>
        <rFont val="Times New Roman"/>
        <family val="1"/>
        <charset val="204"/>
      </rPr>
      <t xml:space="preserve"> Предоставление гарантий муниципальным служащим на территории Талдинского сельского поселения ;</t>
    </r>
  </si>
  <si>
    <t>3.1.2.1</t>
  </si>
  <si>
    <t>3.1.3.1</t>
  </si>
  <si>
    <t>3.1.4.1</t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</si>
  <si>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Талдинском сельском поселении на 2015-2018 годы"
за  </t>
    </r>
    <r>
      <rPr>
        <u/>
        <sz val="12"/>
        <color indexed="8"/>
        <rFont val="Times New Roman"/>
        <family val="1"/>
        <charset val="204"/>
      </rPr>
      <t>2016  год</t>
    </r>
    <r>
      <rPr>
        <sz val="12"/>
        <color rgb="FF000000"/>
        <rFont val="Times New Roman"/>
        <family val="1"/>
        <charset val="204"/>
      </rPr>
      <t xml:space="preserve">
Главный администратор (администратор)  программы 
</t>
    </r>
    <r>
      <rPr>
        <b/>
        <u/>
        <sz val="12"/>
        <color indexed="8"/>
        <rFont val="Times New Roman"/>
        <family val="1"/>
        <charset val="204"/>
      </rPr>
      <t>Сельская администрация Талдинского сельского поселения</t>
    </r>
  </si>
  <si>
    <t>Результаты реализации программы в 2016 году</t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</si>
  <si>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Предоставление гарантий муниципальным служащим на территории Талдинского сельского поселения ;</t>
    </r>
  </si>
  <si>
    <t xml:space="preserve"> -</t>
  </si>
  <si>
    <t xml:space="preserve"> -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</si>
</sst>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9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7F50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0E68C"/>
      </patternFill>
    </fill>
    <fill>
      <patternFill patternType="solid">
        <fgColor theme="0"/>
        <bgColor rgb="FFB0C4D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166" fontId="8" fillId="3" borderId="1" xfId="0" applyNumberFormat="1" applyFont="1" applyFill="1" applyBorder="1" applyAlignment="1">
      <alignment horizontal="center" vertical="top" wrapText="1"/>
    </xf>
    <xf numFmtId="166" fontId="2" fillId="5" borderId="1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E68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topLeftCell="A25" zoomScale="110" zoomScaleSheetLayoutView="110" workbookViewId="0">
      <selection activeCell="S25" sqref="S25"/>
    </sheetView>
  </sheetViews>
  <sheetFormatPr defaultRowHeight="12.75"/>
  <cols>
    <col min="1" max="1" width="15.5" customWidth="1"/>
    <col min="2" max="14" width="3.5" hidden="1" customWidth="1"/>
    <col min="15" max="15" width="60.6640625" customWidth="1"/>
    <col min="16" max="16" width="14.6640625" customWidth="1"/>
    <col min="17" max="17" width="14.1640625" customWidth="1"/>
    <col min="18" max="18" width="13.1640625" customWidth="1"/>
    <col min="19" max="19" width="22.6640625" style="8" customWidth="1"/>
    <col min="20" max="20" width="21.33203125" customWidth="1"/>
  </cols>
  <sheetData>
    <row r="1" spans="1:2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5" t="s">
        <v>63</v>
      </c>
      <c r="T1" s="35"/>
    </row>
    <row r="2" spans="1:20" ht="96.75" customHeight="1">
      <c r="A2" s="40" t="s">
        <v>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62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8" t="s">
        <v>2</v>
      </c>
      <c r="P3" s="38" t="s">
        <v>3</v>
      </c>
      <c r="Q3" s="38" t="s">
        <v>90</v>
      </c>
      <c r="R3" s="38"/>
      <c r="S3" s="38"/>
      <c r="T3" s="38"/>
    </row>
    <row r="4" spans="1:20" ht="36.950000000000003" customHeight="1">
      <c r="A4" s="42" t="s">
        <v>39</v>
      </c>
      <c r="B4" s="42"/>
      <c r="C4" s="42"/>
      <c r="D4" s="42" t="s">
        <v>4</v>
      </c>
      <c r="E4" s="42"/>
      <c r="F4" s="42" t="s">
        <v>5</v>
      </c>
      <c r="G4" s="42"/>
      <c r="H4" s="38" t="s">
        <v>6</v>
      </c>
      <c r="I4" s="38"/>
      <c r="J4" s="38"/>
      <c r="K4" s="38"/>
      <c r="L4" s="38"/>
      <c r="M4" s="38"/>
      <c r="N4" s="38"/>
      <c r="O4" s="39" t="s">
        <v>0</v>
      </c>
      <c r="P4" s="39" t="s">
        <v>0</v>
      </c>
      <c r="Q4" s="38" t="s">
        <v>9</v>
      </c>
      <c r="R4" s="38" t="s">
        <v>10</v>
      </c>
      <c r="S4" s="44" t="s">
        <v>11</v>
      </c>
      <c r="T4" s="38" t="s">
        <v>12</v>
      </c>
    </row>
    <row r="5" spans="1:20" ht="92.25" customHeight="1">
      <c r="A5" s="39" t="s">
        <v>0</v>
      </c>
      <c r="B5" s="39" t="s">
        <v>0</v>
      </c>
      <c r="C5" s="39" t="s">
        <v>0</v>
      </c>
      <c r="D5" s="39" t="s">
        <v>0</v>
      </c>
      <c r="E5" s="39" t="s">
        <v>0</v>
      </c>
      <c r="F5" s="39" t="s">
        <v>0</v>
      </c>
      <c r="G5" s="39" t="s">
        <v>0</v>
      </c>
      <c r="H5" s="42" t="s">
        <v>7</v>
      </c>
      <c r="I5" s="42"/>
      <c r="J5" s="3" t="s">
        <v>8</v>
      </c>
      <c r="K5" s="42" t="s">
        <v>13</v>
      </c>
      <c r="L5" s="42"/>
      <c r="M5" s="42"/>
      <c r="N5" s="42"/>
      <c r="O5" s="39" t="s">
        <v>0</v>
      </c>
      <c r="P5" s="39" t="s">
        <v>0</v>
      </c>
      <c r="Q5" s="39" t="s">
        <v>0</v>
      </c>
      <c r="R5" s="39" t="s">
        <v>0</v>
      </c>
      <c r="S5" s="45" t="s">
        <v>0</v>
      </c>
      <c r="T5" s="39" t="s">
        <v>0</v>
      </c>
    </row>
    <row r="6" spans="1:20" ht="18" customHeight="1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  <c r="P6" s="9" t="s">
        <v>29</v>
      </c>
      <c r="Q6" s="9" t="s">
        <v>30</v>
      </c>
      <c r="R6" s="9" t="s">
        <v>31</v>
      </c>
      <c r="S6" s="10" t="s">
        <v>32</v>
      </c>
      <c r="T6" s="9" t="s">
        <v>33</v>
      </c>
    </row>
    <row r="7" spans="1:20" ht="62.25" customHeight="1">
      <c r="A7" s="11">
        <v>1</v>
      </c>
      <c r="B7" s="11"/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  <c r="L7" s="11" t="s">
        <v>0</v>
      </c>
      <c r="M7" s="11" t="s">
        <v>0</v>
      </c>
      <c r="N7" s="11" t="s">
        <v>0</v>
      </c>
      <c r="O7" s="12" t="s">
        <v>67</v>
      </c>
      <c r="P7" s="13" t="s">
        <v>34</v>
      </c>
      <c r="Q7" s="32">
        <v>901.31600000000003</v>
      </c>
      <c r="R7" s="49">
        <f>SUM(R8+R14+R22)</f>
        <v>884.60699999999997</v>
      </c>
      <c r="S7" s="24">
        <f>R7/Q7</f>
        <v>0.98146155177540395</v>
      </c>
      <c r="T7" s="11" t="s">
        <v>0</v>
      </c>
    </row>
    <row r="8" spans="1:20" ht="45.75" customHeight="1">
      <c r="A8" s="14" t="s">
        <v>40</v>
      </c>
      <c r="B8" s="13"/>
      <c r="C8" s="13"/>
      <c r="D8" s="13"/>
      <c r="E8" s="13"/>
      <c r="F8" s="13"/>
      <c r="G8" s="13" t="s">
        <v>0</v>
      </c>
      <c r="H8" s="13" t="s">
        <v>0</v>
      </c>
      <c r="I8" s="13" t="s">
        <v>0</v>
      </c>
      <c r="J8" s="13" t="s">
        <v>0</v>
      </c>
      <c r="K8" s="13" t="s">
        <v>0</v>
      </c>
      <c r="L8" s="13" t="s">
        <v>0</v>
      </c>
      <c r="M8" s="13" t="s">
        <v>0</v>
      </c>
      <c r="N8" s="13" t="s">
        <v>0</v>
      </c>
      <c r="O8" s="15" t="s">
        <v>56</v>
      </c>
      <c r="P8" s="13" t="s">
        <v>34</v>
      </c>
      <c r="Q8" s="16">
        <v>34.369999999999997</v>
      </c>
      <c r="R8" s="16">
        <v>34.369999999999997</v>
      </c>
      <c r="S8" s="24">
        <f t="shared" ref="S8:S13" si="0">R8/Q8</f>
        <v>1</v>
      </c>
      <c r="T8" s="13"/>
    </row>
    <row r="9" spans="1:20" s="1" customFormat="1" ht="51.75" customHeight="1">
      <c r="A9" s="14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5" t="s">
        <v>57</v>
      </c>
      <c r="P9" s="13" t="s">
        <v>34</v>
      </c>
      <c r="Q9" s="16">
        <v>34</v>
      </c>
      <c r="R9" s="16">
        <v>34</v>
      </c>
      <c r="S9" s="24">
        <f t="shared" ref="S9" si="1">R9/Q9</f>
        <v>1</v>
      </c>
      <c r="T9" s="13"/>
    </row>
    <row r="10" spans="1:20" ht="46.5" customHeight="1">
      <c r="A10" s="14" t="s">
        <v>42</v>
      </c>
      <c r="B10" s="17"/>
      <c r="C10" s="17"/>
      <c r="D10" s="17"/>
      <c r="E10" s="17"/>
      <c r="F10" s="17"/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8" t="s">
        <v>75</v>
      </c>
      <c r="P10" s="17" t="s">
        <v>34</v>
      </c>
      <c r="Q10" s="19">
        <v>34</v>
      </c>
      <c r="R10" s="19">
        <v>34</v>
      </c>
      <c r="S10" s="24">
        <f t="shared" si="0"/>
        <v>1</v>
      </c>
      <c r="T10" s="17"/>
    </row>
    <row r="11" spans="1:20" s="1" customFormat="1" ht="46.5" customHeight="1">
      <c r="A11" s="14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 t="s">
        <v>66</v>
      </c>
      <c r="P11" s="20" t="s">
        <v>34</v>
      </c>
      <c r="Q11" s="22">
        <v>34</v>
      </c>
      <c r="R11" s="22">
        <v>34</v>
      </c>
      <c r="S11" s="24">
        <f>R11/Q11</f>
        <v>1</v>
      </c>
      <c r="T11" s="20" t="s">
        <v>0</v>
      </c>
    </row>
    <row r="12" spans="1:20" s="1" customFormat="1" ht="65.25" customHeight="1">
      <c r="A12" s="14" t="s">
        <v>43</v>
      </c>
      <c r="B12" s="20"/>
      <c r="C12" s="20"/>
      <c r="D12" s="20"/>
      <c r="E12" s="20"/>
      <c r="F12" s="20"/>
      <c r="G12" s="20"/>
      <c r="H12" s="20"/>
      <c r="I12" s="17" t="s">
        <v>0</v>
      </c>
      <c r="J12" s="17" t="s">
        <v>0</v>
      </c>
      <c r="K12" s="17" t="s">
        <v>0</v>
      </c>
      <c r="L12" s="17" t="s">
        <v>0</v>
      </c>
      <c r="M12" s="17" t="s">
        <v>0</v>
      </c>
      <c r="N12" s="17" t="s">
        <v>0</v>
      </c>
      <c r="O12" s="18" t="s">
        <v>74</v>
      </c>
      <c r="P12" s="17" t="s">
        <v>34</v>
      </c>
      <c r="Q12" s="19">
        <v>0.37</v>
      </c>
      <c r="R12" s="19">
        <v>0.37</v>
      </c>
      <c r="S12" s="24">
        <f t="shared" si="0"/>
        <v>1</v>
      </c>
      <c r="T12" s="17"/>
    </row>
    <row r="13" spans="1:20" ht="61.5" customHeight="1">
      <c r="A13" s="14" t="s">
        <v>79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 t="s">
        <v>68</v>
      </c>
      <c r="P13" s="20" t="s">
        <v>34</v>
      </c>
      <c r="Q13" s="22">
        <v>0.37</v>
      </c>
      <c r="R13" s="22">
        <v>0.37</v>
      </c>
      <c r="S13" s="24">
        <f t="shared" si="0"/>
        <v>1</v>
      </c>
      <c r="T13" s="20"/>
    </row>
    <row r="14" spans="1:20" s="1" customFormat="1" ht="39" customHeight="1">
      <c r="A14" s="14" t="s">
        <v>44</v>
      </c>
      <c r="B14" s="13"/>
      <c r="C14" s="13"/>
      <c r="D14" s="13"/>
      <c r="E14" s="13"/>
      <c r="F14" s="13"/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5" t="s">
        <v>58</v>
      </c>
      <c r="P14" s="13" t="s">
        <v>34</v>
      </c>
      <c r="Q14" s="28">
        <v>199.851</v>
      </c>
      <c r="R14" s="28">
        <v>183.142</v>
      </c>
      <c r="S14" s="24">
        <f t="shared" ref="S14:S16" si="2">R14/Q14</f>
        <v>0.9163927125708653</v>
      </c>
      <c r="T14" s="13"/>
    </row>
    <row r="15" spans="1:20" s="1" customFormat="1" ht="39" customHeight="1">
      <c r="A15" s="14" t="s">
        <v>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5" t="s">
        <v>59</v>
      </c>
      <c r="P15" s="13" t="s">
        <v>34</v>
      </c>
      <c r="Q15" s="28">
        <v>199.851</v>
      </c>
      <c r="R15" s="28">
        <v>183.142</v>
      </c>
      <c r="S15" s="24">
        <f t="shared" si="2"/>
        <v>0.9163927125708653</v>
      </c>
      <c r="T15" s="13"/>
    </row>
    <row r="16" spans="1:20" s="1" customFormat="1" ht="55.5" customHeight="1">
      <c r="A16" s="14" t="s">
        <v>46</v>
      </c>
      <c r="B16" s="17"/>
      <c r="C16" s="17"/>
      <c r="D16" s="17"/>
      <c r="E16" s="17"/>
      <c r="F16" s="17"/>
      <c r="G16" s="17" t="s">
        <v>0</v>
      </c>
      <c r="H16" s="17" t="s">
        <v>0</v>
      </c>
      <c r="I16" s="17" t="s">
        <v>0</v>
      </c>
      <c r="J16" s="17" t="s">
        <v>0</v>
      </c>
      <c r="K16" s="17" t="s">
        <v>0</v>
      </c>
      <c r="L16" s="17" t="s">
        <v>0</v>
      </c>
      <c r="M16" s="17" t="s">
        <v>0</v>
      </c>
      <c r="N16" s="17" t="s">
        <v>0</v>
      </c>
      <c r="O16" s="18" t="s">
        <v>69</v>
      </c>
      <c r="P16" s="17" t="s">
        <v>34</v>
      </c>
      <c r="Q16" s="31">
        <v>199.851</v>
      </c>
      <c r="R16" s="30">
        <v>183.142</v>
      </c>
      <c r="S16" s="24">
        <f t="shared" si="2"/>
        <v>0.9163927125708653</v>
      </c>
      <c r="T16" s="17"/>
    </row>
    <row r="17" spans="1:20" s="1" customFormat="1" ht="55.5" customHeight="1">
      <c r="A17" s="14" t="s">
        <v>81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 t="s">
        <v>80</v>
      </c>
      <c r="P17" s="20" t="s">
        <v>34</v>
      </c>
      <c r="Q17" s="29">
        <v>199.851</v>
      </c>
      <c r="R17" s="29">
        <v>183.142</v>
      </c>
      <c r="S17" s="24">
        <f>R17/Q17</f>
        <v>0.9163927125708653</v>
      </c>
      <c r="T17" s="20" t="s">
        <v>0</v>
      </c>
    </row>
    <row r="18" spans="1:20" s="1" customFormat="1" ht="93.75" customHeight="1">
      <c r="A18" s="14" t="s">
        <v>47</v>
      </c>
      <c r="B18" s="20"/>
      <c r="C18" s="20"/>
      <c r="D18" s="20"/>
      <c r="E18" s="20"/>
      <c r="F18" s="20"/>
      <c r="G18" s="20"/>
      <c r="H18" s="20"/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8" t="s">
        <v>76</v>
      </c>
      <c r="P18" s="17" t="s">
        <v>34</v>
      </c>
      <c r="Q18" s="19">
        <v>0</v>
      </c>
      <c r="R18" s="19">
        <v>0</v>
      </c>
      <c r="S18" s="24" t="s">
        <v>92</v>
      </c>
      <c r="T18" s="17"/>
    </row>
    <row r="19" spans="1:20" s="1" customFormat="1" ht="50.25" customHeight="1">
      <c r="A19" s="14" t="s">
        <v>82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 t="s">
        <v>77</v>
      </c>
      <c r="P19" s="20" t="s">
        <v>34</v>
      </c>
      <c r="Q19" s="22">
        <v>0</v>
      </c>
      <c r="R19" s="22">
        <v>0</v>
      </c>
      <c r="S19" s="24" t="s">
        <v>92</v>
      </c>
      <c r="T19" s="20"/>
    </row>
    <row r="20" spans="1:20" s="1" customFormat="1" ht="44.25" customHeight="1">
      <c r="A20" s="14" t="s">
        <v>48</v>
      </c>
      <c r="B20" s="20"/>
      <c r="C20" s="20"/>
      <c r="D20" s="20"/>
      <c r="E20" s="20"/>
      <c r="F20" s="20"/>
      <c r="G20" s="20"/>
      <c r="H20" s="20"/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8" t="s">
        <v>65</v>
      </c>
      <c r="P20" s="17" t="s">
        <v>34</v>
      </c>
      <c r="Q20" s="19">
        <v>0</v>
      </c>
      <c r="R20" s="19">
        <v>0</v>
      </c>
      <c r="S20" s="24" t="s">
        <v>93</v>
      </c>
      <c r="T20" s="17"/>
    </row>
    <row r="21" spans="1:20" s="1" customFormat="1" ht="45.75" customHeight="1">
      <c r="A21" s="14" t="s">
        <v>83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 t="s">
        <v>70</v>
      </c>
      <c r="P21" s="20" t="s">
        <v>34</v>
      </c>
      <c r="Q21" s="22">
        <v>0</v>
      </c>
      <c r="R21" s="22">
        <v>0</v>
      </c>
      <c r="S21" s="24" t="s">
        <v>92</v>
      </c>
      <c r="T21" s="20"/>
    </row>
    <row r="22" spans="1:20" s="1" customFormat="1" ht="42" customHeight="1">
      <c r="A22" s="14" t="s">
        <v>49</v>
      </c>
      <c r="B22" s="13"/>
      <c r="C22" s="13"/>
      <c r="D22" s="13"/>
      <c r="E22" s="13"/>
      <c r="F22" s="13"/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5" t="s">
        <v>60</v>
      </c>
      <c r="P22" s="13" t="s">
        <v>34</v>
      </c>
      <c r="Q22" s="27">
        <v>667.09500000000003</v>
      </c>
      <c r="R22" s="27">
        <v>667.09500000000003</v>
      </c>
      <c r="S22" s="24">
        <f t="shared" ref="S22:S28" si="3">R22/Q22</f>
        <v>1</v>
      </c>
      <c r="T22" s="13"/>
    </row>
    <row r="23" spans="1:20" s="1" customFormat="1" ht="42" customHeight="1">
      <c r="A23" s="14" t="s">
        <v>45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 t="s">
        <v>61</v>
      </c>
      <c r="P23" s="13" t="s">
        <v>34</v>
      </c>
      <c r="Q23" s="27">
        <v>667.09500000000003</v>
      </c>
      <c r="R23" s="27">
        <v>667.09500000000003</v>
      </c>
      <c r="S23" s="24">
        <f t="shared" si="3"/>
        <v>1</v>
      </c>
      <c r="T23" s="13"/>
    </row>
    <row r="24" spans="1:20" s="1" customFormat="1" ht="48.75" customHeight="1">
      <c r="A24" s="14" t="s">
        <v>50</v>
      </c>
      <c r="B24" s="17"/>
      <c r="C24" s="17"/>
      <c r="D24" s="17"/>
      <c r="E24" s="17"/>
      <c r="F24" s="17"/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8" t="s">
        <v>85</v>
      </c>
      <c r="P24" s="17" t="s">
        <v>34</v>
      </c>
      <c r="Q24" s="19">
        <v>36</v>
      </c>
      <c r="R24" s="19">
        <v>36</v>
      </c>
      <c r="S24" s="24">
        <f t="shared" ref="S24:S26" si="4">R24/Q24</f>
        <v>1</v>
      </c>
      <c r="T24" s="17"/>
    </row>
    <row r="25" spans="1:20" s="1" customFormat="1" ht="48.75" customHeight="1">
      <c r="A25" s="14" t="s">
        <v>86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 t="s">
        <v>91</v>
      </c>
      <c r="P25" s="20" t="s">
        <v>34</v>
      </c>
      <c r="Q25" s="34">
        <v>36</v>
      </c>
      <c r="R25" s="34">
        <v>36</v>
      </c>
      <c r="S25" s="24">
        <f>R25/Q25</f>
        <v>1</v>
      </c>
      <c r="T25" s="20" t="s">
        <v>0</v>
      </c>
    </row>
    <row r="26" spans="1:20" s="1" customFormat="1" ht="48" customHeight="1">
      <c r="A26" s="14" t="s">
        <v>51</v>
      </c>
      <c r="B26" s="17"/>
      <c r="C26" s="17"/>
      <c r="D26" s="17"/>
      <c r="E26" s="17"/>
      <c r="F26" s="17"/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8" t="s">
        <v>71</v>
      </c>
      <c r="P26" s="17" t="s">
        <v>34</v>
      </c>
      <c r="Q26" s="30">
        <v>512.34500000000003</v>
      </c>
      <c r="R26" s="33">
        <v>512.34500000000003</v>
      </c>
      <c r="S26" s="24">
        <f t="shared" si="4"/>
        <v>1</v>
      </c>
      <c r="T26" s="17"/>
    </row>
    <row r="27" spans="1:20" s="1" customFormat="1" ht="48" customHeight="1">
      <c r="A27" s="14" t="s">
        <v>87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5" t="s">
        <v>84</v>
      </c>
      <c r="P27" s="20" t="s">
        <v>34</v>
      </c>
      <c r="Q27" s="29">
        <v>512.34500000000003</v>
      </c>
      <c r="R27" s="23">
        <v>512.34500000000003</v>
      </c>
      <c r="S27" s="24">
        <f>R27/Q27</f>
        <v>1</v>
      </c>
      <c r="T27" s="20" t="s">
        <v>0</v>
      </c>
    </row>
    <row r="28" spans="1:20" s="1" customFormat="1" ht="57" customHeight="1">
      <c r="A28" s="14" t="s">
        <v>64</v>
      </c>
      <c r="B28" s="17"/>
      <c r="C28" s="17"/>
      <c r="D28" s="17"/>
      <c r="E28" s="17"/>
      <c r="F28" s="17"/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8" t="s">
        <v>72</v>
      </c>
      <c r="P28" s="17" t="s">
        <v>34</v>
      </c>
      <c r="Q28" s="19">
        <v>118.75</v>
      </c>
      <c r="R28" s="19">
        <v>118.75</v>
      </c>
      <c r="S28" s="24">
        <f t="shared" si="3"/>
        <v>1</v>
      </c>
      <c r="T28" s="17"/>
    </row>
    <row r="29" spans="1:20" s="1" customFormat="1" ht="53.25" customHeight="1">
      <c r="A29" s="14" t="s">
        <v>88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 t="s">
        <v>73</v>
      </c>
      <c r="P29" s="20" t="s">
        <v>34</v>
      </c>
      <c r="Q29" s="23">
        <v>118.75</v>
      </c>
      <c r="R29" s="23">
        <v>118.75</v>
      </c>
      <c r="S29" s="24">
        <f>R29/Q29</f>
        <v>1</v>
      </c>
      <c r="T29" s="20" t="s">
        <v>0</v>
      </c>
    </row>
    <row r="30" spans="1:20" ht="21.6" customHeight="1">
      <c r="A30" s="46" t="s">
        <v>35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ht="39.75" customHeight="1">
      <c r="A31" s="43" t="s">
        <v>52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26">
        <f>0.45*P32+0.35*P33+0.2*P34</f>
        <v>1.45</v>
      </c>
      <c r="Q31" s="4"/>
      <c r="R31" s="5"/>
      <c r="S31" s="6"/>
      <c r="T31" s="5"/>
    </row>
    <row r="32" spans="1:20" ht="29.25" customHeight="1">
      <c r="A32" s="2" t="s">
        <v>0</v>
      </c>
      <c r="B32" s="43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26">
        <v>2</v>
      </c>
      <c r="R32" s="4"/>
      <c r="S32" s="7"/>
      <c r="T32" s="4"/>
    </row>
    <row r="33" spans="1:20" ht="36.75" customHeight="1">
      <c r="A33" s="2" t="s">
        <v>0</v>
      </c>
      <c r="B33" s="43" t="s">
        <v>54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26">
        <v>1</v>
      </c>
      <c r="Q33" s="4"/>
      <c r="R33" s="4"/>
      <c r="S33" s="7"/>
      <c r="T33" s="4"/>
    </row>
    <row r="34" spans="1:20" ht="33.75" customHeight="1">
      <c r="A34" s="2" t="s">
        <v>0</v>
      </c>
      <c r="B34" s="43" t="s">
        <v>55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26">
        <v>1</v>
      </c>
      <c r="R34" s="4"/>
      <c r="S34" s="7"/>
      <c r="T34" s="4"/>
    </row>
    <row r="35" spans="1:20" ht="39.75" customHeight="1">
      <c r="A35" s="43" t="s">
        <v>36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26">
        <f>S7</f>
        <v>0.98146155177540395</v>
      </c>
      <c r="Q35" s="47" t="s">
        <v>0</v>
      </c>
      <c r="R35" s="47"/>
      <c r="S35" s="47"/>
      <c r="T35" s="47"/>
    </row>
    <row r="36" spans="1:20" ht="21.6" customHeight="1">
      <c r="A36" s="43" t="s">
        <v>37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26">
        <f>P31/P35</f>
        <v>1.4773884900300358</v>
      </c>
      <c r="Q36" s="43" t="s">
        <v>0</v>
      </c>
      <c r="R36" s="43"/>
      <c r="S36" s="43"/>
      <c r="T36" s="43"/>
    </row>
    <row r="37" spans="1:20" ht="28.9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8" t="s">
        <v>62</v>
      </c>
      <c r="Q37" s="48"/>
      <c r="R37" s="48"/>
      <c r="S37" s="48"/>
      <c r="T37" s="48"/>
    </row>
    <row r="38" spans="1:20" ht="21.6" customHeight="1">
      <c r="A38" s="43" t="s">
        <v>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2" t="s">
        <v>0</v>
      </c>
      <c r="Q38" s="43" t="s">
        <v>0</v>
      </c>
      <c r="R38" s="43"/>
      <c r="S38" s="43"/>
      <c r="T38" s="43"/>
    </row>
    <row r="39" spans="1:20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37"/>
      <c r="N39" s="37"/>
      <c r="O39" s="37"/>
      <c r="P39" s="37"/>
      <c r="Q39" s="37"/>
      <c r="R39" s="37"/>
      <c r="S39" s="37"/>
      <c r="T39" s="37"/>
    </row>
  </sheetData>
  <mergeCells count="30">
    <mergeCell ref="B34:O34"/>
    <mergeCell ref="A35:O35"/>
    <mergeCell ref="Q35:T35"/>
    <mergeCell ref="A38:O38"/>
    <mergeCell ref="Q38:T38"/>
    <mergeCell ref="A36:O36"/>
    <mergeCell ref="Q36:T36"/>
    <mergeCell ref="A37:O37"/>
    <mergeCell ref="P37:T37"/>
    <mergeCell ref="K5:N5"/>
    <mergeCell ref="Q4:Q5"/>
    <mergeCell ref="A30:T30"/>
    <mergeCell ref="A31:O31"/>
    <mergeCell ref="B33:O33"/>
    <mergeCell ref="S1:T1"/>
    <mergeCell ref="A39:T39"/>
    <mergeCell ref="R4:R5"/>
    <mergeCell ref="O3:O5"/>
    <mergeCell ref="P3:P5"/>
    <mergeCell ref="Q3:T3"/>
    <mergeCell ref="A2:T2"/>
    <mergeCell ref="A3:N3"/>
    <mergeCell ref="A4:C5"/>
    <mergeCell ref="D4:E5"/>
    <mergeCell ref="F4:G5"/>
    <mergeCell ref="H4:N4"/>
    <mergeCell ref="B32:O32"/>
    <mergeCell ref="S4:S5"/>
    <mergeCell ref="T4:T5"/>
    <mergeCell ref="H5:I5"/>
  </mergeCells>
  <pageMargins left="0.39370080000000002" right="0.39370080000000002" top="0.39370080000000002" bottom="0.58740159999999997" header="0.3" footer="0.3"/>
  <pageSetup paperSize="8" scale="6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2017-08-28T02:56:08Z</dcterms:modified>
</cp:coreProperties>
</file>